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25" windowWidth="7680" windowHeight="8145" firstSheet="1" activeTab="10"/>
  </bookViews>
  <sheets>
    <sheet name="อส.59(5)" sheetId="1" state="hidden" r:id="rId1"/>
    <sheet name="อส.63(1)" sheetId="2" r:id="rId2"/>
    <sheet name="อส.63(2)" sheetId="3" r:id="rId3"/>
    <sheet name="อส.63(3)" sheetId="4" r:id="rId4"/>
    <sheet name="อส.63(4)" sheetId="5" r:id="rId5"/>
    <sheet name="อส.63(5)(ระบุพิกัด)" sheetId="6" r:id="rId6"/>
    <sheet name="อส59(7)(ตัวอย่าง)" sheetId="7" state="hidden" r:id="rId7"/>
    <sheet name="อส63(6)(พิกัดเป็นเส้นหรือจุด)" sheetId="8" r:id="rId8"/>
    <sheet name="อส63(7)(พิกัดเป็นโพลีกอน)" sheetId="9" r:id="rId9"/>
    <sheet name="อส63 (8) (คุภัณฑ์)" sheetId="10" r:id="rId10"/>
    <sheet name="อส.63(9)" sheetId="11" r:id="rId11"/>
    <sheet name="จัดทำ" sheetId="12" r:id="rId12"/>
    <sheet name="จัดส่ง" sheetId="13" r:id="rId13"/>
  </sheets>
  <definedNames>
    <definedName name="_xlnm.Print_Area" localSheetId="7">'อส63(6)(พิกัดเป็นเส้นหรือจุด)'!$A$1:$M$24</definedName>
    <definedName name="_xlnm.Print_Area" localSheetId="8">'อส63(7)(พิกัดเป็นโพลีกอน)'!$A$1:$M$26</definedName>
    <definedName name="_xlnm.Print_Titles" localSheetId="0">'อส.59(5)'!$4:$4</definedName>
    <definedName name="_xlnm.Print_Titles" localSheetId="1">'อส.63(1)'!$9:$11</definedName>
    <definedName name="_xlnm.Print_Titles" localSheetId="4">'อส.63(4)'!$5:$6</definedName>
    <definedName name="_xlnm.Print_Titles" localSheetId="6">'อส59(7)(ตัวอย่าง)'!$3:$7</definedName>
    <definedName name="_xlnm.Print_Titles" localSheetId="7">'อส63(6)(พิกัดเป็นเส้นหรือจุด)'!$9:$9</definedName>
    <definedName name="_xlnm.Print_Titles" localSheetId="8">'อส63(7)(พิกัดเป็นโพลีกอน)'!$11:$11</definedName>
  </definedNames>
  <calcPr fullCalcOnLoad="1"/>
</workbook>
</file>

<file path=xl/sharedStrings.xml><?xml version="1.0" encoding="utf-8"?>
<sst xmlns="http://schemas.openxmlformats.org/spreadsheetml/2006/main" count="781" uniqueCount="543">
  <si>
    <t>กรมอุทยานแห่งชาติ สัตว์ป่าและพันธุ์พืช</t>
  </si>
  <si>
    <t>แผนงาน  ผลผลิต  กิจกรรมงาน / โครงการ ประจำปีงบประมาณ พ.ศ. 2558</t>
  </si>
  <si>
    <t>แผนงาน</t>
  </si>
  <si>
    <t>ผลผลิต</t>
  </si>
  <si>
    <t>กิจกรรมงาน / โครงการ</t>
  </si>
  <si>
    <t>งบประมาณ</t>
  </si>
  <si>
    <t>เพิ่ม - ลด</t>
  </si>
  <si>
    <t>เปอร์เซ็นต์</t>
  </si>
  <si>
    <t>หน่วยงานที่รับผิดชอบ</t>
  </si>
  <si>
    <t>1. แผนงานดำเนินการตามกรอบข้อตกลงของประชาคมอาเซียน</t>
  </si>
  <si>
    <t>โครงการที่ 1 โครงการจัดการพื้นที่คุ้มครองที่เป็นมรดกโลก</t>
  </si>
  <si>
    <t>สำนักอุทยานแห่งชาติ</t>
  </si>
  <si>
    <t>มรดกแห่งอาเซียนและพื้นที่คุ้มครองข้ามพรมแดนระหว่างประเทศ</t>
  </si>
  <si>
    <t>ให้เป็นไปตามมาตรฐาน</t>
  </si>
  <si>
    <t>โครงการที่ 2  โครงการแก้ไขปัญหาไฟป่าและหมอกควัน</t>
  </si>
  <si>
    <t>สำนักป้องกันฯ</t>
  </si>
  <si>
    <t xml:space="preserve"> - โครงการส่งเสริมความร่วมมืออาเซียนและพัฒนาศักยภาพในการอนุรักษ์</t>
  </si>
  <si>
    <t xml:space="preserve"> - โครงการเพิ่มประสิทธิภาพการปฏิบัติงานตามอนุสัญญาว่าด้วย</t>
  </si>
  <si>
    <t>การค้าระหว่างประเทศซึ่งชนิดสัตว์ป่าและพืชป่าที่ใกล้สูญพันธ์</t>
  </si>
  <si>
    <t>2. แผนงานพัฒนาและเพิ่มรายได้จากการท่องเที่ยวและบริการ</t>
  </si>
  <si>
    <t>ผลผลิตที่ 1 แหล่งท่องเที่ยวในพื้นที่ป่าอนุรักษ์</t>
  </si>
  <si>
    <t xml:space="preserve"> -  กิจกรรมท่องเที่ยวเชิงอนุรักษ์</t>
  </si>
  <si>
    <t xml:space="preserve"> - กิจกรรมเพิ่มศักยภาพการท่องเที่ยวเชิงอนุรักษ์</t>
  </si>
  <si>
    <t xml:space="preserve"> - กิจกรรมขับเคลื่อนนโยบายการท่องเที่ยว 2 ล้านล้านบาท</t>
  </si>
  <si>
    <t>3. แผนงานป้องกันและลดผลกระทบจากการเปลี่ยนแปลงสภาวะ</t>
  </si>
  <si>
    <t>ภูมิอากาศ</t>
  </si>
  <si>
    <t>โครงการที่ 1 โครงการลดการปล่อยก๊าซเรือนกระจกในภาค</t>
  </si>
  <si>
    <t>สำนักวิจัยฯ</t>
  </si>
  <si>
    <t>ป่าไม้ โดยสร้างแรงจูงใจและกระบวนการมีส่วนร่วม</t>
  </si>
  <si>
    <t xml:space="preserve"> - กิจกรรมนำร่องเพื่อพัฒนาชุมชน</t>
  </si>
  <si>
    <t>สำนักวิจัย</t>
  </si>
  <si>
    <t xml:space="preserve"> - กิจกรรมเตรียมความพร้อม</t>
  </si>
  <si>
    <t xml:space="preserve"> - กิจกรรมสำรวจ ศึกษา และประเมิน</t>
  </si>
  <si>
    <t>โครงการที่ 2 โครงการอนุรักษ์และพื้นฟูทรัพยากร</t>
  </si>
  <si>
    <t>สำนักอุทยานฯ</t>
  </si>
  <si>
    <t>อุทยานแห่งชาติทางทะเล</t>
  </si>
  <si>
    <t>4. แผนงานส่งเสริมการบริหารจัดการน้ำอย่างบูรณาการ</t>
  </si>
  <si>
    <t>ผลผลิต 1 พื้นที่ป่าต้นน้ำที่ได้รับการบริหารจัดการ</t>
  </si>
  <si>
    <t xml:space="preserve"> - กิจกรรมงานจัดการลุ่มน้ำ</t>
  </si>
  <si>
    <t>สำนักอนุรักษ์ตันน้ำ</t>
  </si>
  <si>
    <t xml:space="preserve"> - กิจกรรมจัดการพื้นที่ต้นน้ำในพื้นที่ลุ่มน้ำวิกฤต</t>
  </si>
  <si>
    <t>5. แผนงานอนุรักษ์และจัดการทรัพยากรธรรมชาติ</t>
  </si>
  <si>
    <t>ผลผลิตที่ 1  พื้นที่ป่าอนุรักษ์ได้รับการบริหารจัดการ</t>
  </si>
  <si>
    <t>1.1  กิจกรรมอนุรักษ์ ฟื้นฟู และพัฒนาป่าไม้</t>
  </si>
  <si>
    <t xml:space="preserve"> - กิจกรรมงานบริหารทั่วไป</t>
  </si>
  <si>
    <t>สำนักแผนงานฯ</t>
  </si>
  <si>
    <t xml:space="preserve"> - กิจกรรมงานบริหารส่วนภูมิภาค</t>
  </si>
  <si>
    <t>สำนักบริหารงานกลาง</t>
  </si>
  <si>
    <t xml:space="preserve"> - กิจกรรมงานพัฒนาบุคลากร</t>
  </si>
  <si>
    <t xml:space="preserve"> - กิจกรรมงานสารสนเทศป่าไม้</t>
  </si>
  <si>
    <t xml:space="preserve"> - กิจกรรมงานคุ้มครองพื้นที่ป่าอนุรักษ์</t>
  </si>
  <si>
    <t xml:space="preserve"> - กิจกรรมงานสงวนและคุ้มครองสัตว์ป่า</t>
  </si>
  <si>
    <t>สำนักอนุรักษ์สัตว์ป่า</t>
  </si>
  <si>
    <t xml:space="preserve"> - กิจกรรมงานคุ้มครองพันธุ์สัตว์ป่าตามอนุสัญญา</t>
  </si>
  <si>
    <t>กองคุ้มครองฯ</t>
  </si>
  <si>
    <t xml:space="preserve"> - กิจกรรมโครงการอนุรักษ์ทรัพยากรป่าไม้และสัตว์ป่ารอยต่อ</t>
  </si>
  <si>
    <t>สำนักสนองงานพระราชดำริฯ</t>
  </si>
  <si>
    <t xml:space="preserve">   5 จังหวัด (ภาคตะวันออก)</t>
  </si>
  <si>
    <t xml:space="preserve"> - กิจกรรมงานอุทยานแห่งชาติ</t>
  </si>
  <si>
    <t xml:space="preserve"> - กิจกรรมงานสงวนและคุ้มครองพันธุ์พืช</t>
  </si>
  <si>
    <t xml:space="preserve"> - กิจกรรมงานควบคุมไฟป่า</t>
  </si>
  <si>
    <t xml:space="preserve"> - กิจกรรมงานบำรุงป่า</t>
  </si>
  <si>
    <t>สำนักฟื้นฟูฯ</t>
  </si>
  <si>
    <t xml:space="preserve"> - กิจกรรมโครงการฟื้นฟูพื้นที่ต้นน้ำทะเลสาบสงขลา</t>
  </si>
  <si>
    <t>สำนักอนุรักษ์ต้นน้ำฯ</t>
  </si>
  <si>
    <t xml:space="preserve"> - กิจกรรมโครงการปลูกป่าถาวรเฉลิมพระเกียรติฯ</t>
  </si>
  <si>
    <t xml:space="preserve"> - กิจกรรมงานพัฒนาป่าไม้อันเนื่องมาจากพระราชดำริ</t>
  </si>
  <si>
    <t xml:space="preserve"> - กิจกรรมงานพัฒนาการป่าไม้ในเขตพื้นที่เฉพาะ</t>
  </si>
  <si>
    <t xml:space="preserve"> - กิจกรรมโครงการหลวง</t>
  </si>
  <si>
    <t xml:space="preserve"> - กิจกรรมโครงการหมู่บ้านพิทักษ์ป่ารักษาสิ่งแวดล้อม</t>
  </si>
  <si>
    <t xml:space="preserve"> - กิจกรรมพัฒนา 3 จังหวัดชายแดนภาคใต้</t>
  </si>
  <si>
    <t xml:space="preserve"> - กิจกรรมโครงการทรัพยากรที่ดินและป่าไม้ในพื้นที่ป่าอนุรักษ์</t>
  </si>
  <si>
    <t xml:space="preserve"> - กิจกรรมงานรังวัดหมายแนวเขตพื้นที่ป่าอนุรักษ์</t>
  </si>
  <si>
    <t xml:space="preserve"> - กิจกรรมงานบริการวิศวกรรมป่าไม้</t>
  </si>
  <si>
    <t xml:space="preserve"> - กิจกรรมโครงการประชาคมเศรษฐกิจพอเพียงในพื้นที่ป่าไม้</t>
  </si>
  <si>
    <t xml:space="preserve"> - กิจกรรมยุทธการแก้ไขปัญหาวิกฤตป่าไม้ของชาติ</t>
  </si>
  <si>
    <t xml:space="preserve"> - กิจกรรมแก้ไขปัญหาไฟป่าและหมอกควันในพื้นที่ 9 จว.ภาคเหนือ</t>
  </si>
  <si>
    <t xml:space="preserve"> - กิจกรรมงานจัดการแนวเชื่อมต่อผืนป่า</t>
  </si>
  <si>
    <t xml:space="preserve"> - กิจกรรมโครงการศูนย์เรียนรู้ด้านทรัพยากรธรรมชาติและสิ่งแวดล้อม</t>
  </si>
  <si>
    <t xml:space="preserve"> - กิจกรรมงานเพาะพันธุ์และปล่อยสัตว์ป่าคืนสู่ธรรมชาติ</t>
  </si>
  <si>
    <t xml:space="preserve"> - กิจกรรมโครงการพุทธอุทยานในพื้นที่ป่าอนุรักษ์</t>
  </si>
  <si>
    <t xml:space="preserve"> - กิจกรรมงานเครือข่ายการป้องกันและปราบปรามการค้า</t>
  </si>
  <si>
    <t>สัตว์ป่าที่ผิดกฎหมายในภูมิภาคเอเซียน</t>
  </si>
  <si>
    <t xml:space="preserve"> - กิจกรรมพัฒนาและรณรงค์การใช้หญ้าแฝกอันเนื่องมาจากพระราชดำริ</t>
  </si>
  <si>
    <t>สำนักอนุรักษ์จัดการต้นน้ำ</t>
  </si>
  <si>
    <t xml:space="preserve"> - กิจกรรมโครงการดูแลสัตว์ป่าของกลาง</t>
  </si>
  <si>
    <t xml:space="preserve"> - กิจกรรมงานป้องกันและควบคุมโรคอุบัติใหม่ในสัตว์ธรรมชาติ</t>
  </si>
  <si>
    <t xml:space="preserve"> - กิจกรรมโครงการติดตามแก้ไขปัญหาช้างป่าและสัตว์ป่าที่</t>
  </si>
  <si>
    <t>สร้างผลกระทบต่อราษฎรนอกพื้นที่อนุรักษ์สัตว์ป่า</t>
  </si>
  <si>
    <t xml:space="preserve"> - กิจกรรมโครงการพัฒนาและปรับปรุงแหล่งเรียนรู้เขาพลายดำ</t>
  </si>
  <si>
    <t xml:space="preserve"> - กิจกรรมบริหารจัดการความหลากหลายทางชีวภาพ</t>
  </si>
  <si>
    <t xml:space="preserve"> - กิจกรรมงานอนุรักษ์ฟื้นฟูทรัพยากรป่าไม้และสัตว์ป่า</t>
  </si>
  <si>
    <t>ในเขตพระราชฐาน</t>
  </si>
  <si>
    <t>1.2  กิจกรรมสำรวจจัดทำแผนที่การครอบครองที่ดิน</t>
  </si>
  <si>
    <t xml:space="preserve">       ในพื้นที่ป่าอนุรักษ์โดยใช้เทคโนโลยีสำรวจจากระยะไกล</t>
  </si>
  <si>
    <t xml:space="preserve"> 1.2 กิจกรรมแก้ไขปัญหาที่ดินในพื้นที่อนุรักษ์</t>
  </si>
  <si>
    <t xml:space="preserve"> 1.3 กิจกรรมพัฒนาระบบเทคโนโลยีสารสนเทศและการสื่อสาร</t>
  </si>
  <si>
    <t>ศูนย์สารสนเทศ</t>
  </si>
  <si>
    <t xml:space="preserve"> - โครงการดวงใจสีเขียวอนุรักษ์ทรัพยากรป่าไม้และสัตว์ป่า</t>
  </si>
  <si>
    <t>ผลผลิตที่ 2  ฐานข้อมูลพื้นที่ป่าอนุรักษ์</t>
  </si>
  <si>
    <t xml:space="preserve"> - กิจกรรมจัดทำฐานข้อมูล</t>
  </si>
  <si>
    <t xml:space="preserve"> - กิจกรรมพัฒนาภูมิสารสนเทศ</t>
  </si>
  <si>
    <t>โครงการที่ 3. โครงการอนุรักษ์ทรัพยากรป่าไม้แบบมีส่วนร่วม</t>
  </si>
  <si>
    <t>จากทุกภาคส่วน</t>
  </si>
  <si>
    <t xml:space="preserve"> - กิจกรรมป้องกันรักษาป่าแบบบูรณาการ</t>
  </si>
  <si>
    <t xml:space="preserve"> - กิจกรรมจัดการพื้นที่อนุรักษ์อย่างมีส่วนร่วม</t>
  </si>
  <si>
    <t xml:space="preserve"> - กิจกรรมจัดทำเครื่องหมายแนวเขตในพื้นที่อนุรักษ์</t>
  </si>
  <si>
    <t>6. แผนงานฟื้นฟู ป้องกัน และจัดการภัยพิบัติ</t>
  </si>
  <si>
    <t>โครงการที่ 1 โครงการศูนย์ข้อมูลติดตามการเปลี่ยนแปลงพื้นที่ป่า</t>
  </si>
  <si>
    <t xml:space="preserve">   และเตือนภัยพิบัติในพื้นที่ป่าอนุรักษ์</t>
  </si>
  <si>
    <t xml:space="preserve"> - ศูนย์ข้อมูลและเตือนภัยพิบัติในพื้นที่ป่าอนุรักษ์</t>
  </si>
  <si>
    <t>อุตุ-อุทกวิทยาเพื่อเป็นฐานการบริหารจัดการน้ำ</t>
  </si>
  <si>
    <t>7. แผนงานส่งเสริมการวิจัยและพัฒนา</t>
  </si>
  <si>
    <t>ผลผลิต 1  องค์ความรู้ด้านการอนุรักษ์ป่าไม้และสัตว์ป่า</t>
  </si>
  <si>
    <t xml:space="preserve"> -  กิจกรรมการวิจัยด้านป่าไม้และสัตว์ป่า</t>
  </si>
  <si>
    <t xml:space="preserve"> -  กิจกรรมพรรณพฤกษชาติประเทศไทย</t>
  </si>
  <si>
    <t xml:space="preserve"> -  กิจกรรมบริหารจัดการด้านป่าไม้และสัตว์ป่า</t>
  </si>
  <si>
    <t xml:space="preserve"> -  กิจกรรมงานพฤกษศาสตร์ป่าไม้</t>
  </si>
  <si>
    <t xml:space="preserve">                                     หน่วยปฎิบัติ...............................</t>
  </si>
  <si>
    <t xml:space="preserve">ระดับหน่วยงาน    </t>
  </si>
  <si>
    <t xml:space="preserve">แผนงาน…………………………………  </t>
  </si>
  <si>
    <t>ผลผลิต………………………………….</t>
  </si>
  <si>
    <t>กิจกรรมหลัก / โครงการ ...............................</t>
  </si>
  <si>
    <t>กิจกรรมงาน / โครงการ..................................</t>
  </si>
  <si>
    <t xml:space="preserve">                                                    หน่วย : บาท  </t>
  </si>
  <si>
    <t>งบรายจ่าย - รายการ</t>
  </si>
  <si>
    <t>คำชี้แจง</t>
  </si>
  <si>
    <t>(ทะเบียนรายการ   ประเภทรายการ ของสำนักงบประมาณ)</t>
  </si>
  <si>
    <t>รวมทั้งสิ้น</t>
  </si>
  <si>
    <r>
      <t>1.</t>
    </r>
    <r>
      <rPr>
        <sz val="14"/>
        <rFont val="TH SarabunPSK"/>
        <family val="2"/>
      </rPr>
      <t xml:space="preserve"> </t>
    </r>
    <r>
      <rPr>
        <b/>
        <sz val="14"/>
        <rFont val="TH SarabunPSK"/>
        <family val="2"/>
      </rPr>
      <t>งบดำเนินงาน</t>
    </r>
  </si>
  <si>
    <t>1.1 ค่าตอบแทน ใช้สอยและวัสดุ</t>
  </si>
  <si>
    <t>1.1.1 ค่าตอบแทน</t>
  </si>
  <si>
    <t xml:space="preserve">  (1) ค่าอาหารทำการนอกเวลา</t>
  </si>
  <si>
    <t xml:space="preserve">     ระบุจำนวน / คน/ระยะเวลา/ค่าใช้จ่าย</t>
  </si>
  <si>
    <t xml:space="preserve">  (2) ค่าตอบแทนผู้ปฏิบัติงานให้ราชการ</t>
  </si>
  <si>
    <t xml:space="preserve"> </t>
  </si>
  <si>
    <t>1.1.2 ค่าใช้สอย</t>
  </si>
  <si>
    <t xml:space="preserve">  (1)  ค่าเบี้ยเลี้ยง ที่พักและพาหนะ </t>
  </si>
  <si>
    <t xml:space="preserve">  (2)  ค่าซ่อมแซมยานพาหนะและขนส่ง</t>
  </si>
  <si>
    <t xml:space="preserve">  (3)  ค่าซ่อมแซมครุภัณฑ์ </t>
  </si>
  <si>
    <t xml:space="preserve">  (4) ค่าซ่อมแซมสิ่งก่อสร้าง</t>
  </si>
  <si>
    <t xml:space="preserve">  (5) ค่าจ้างเหมาบริการ</t>
  </si>
  <si>
    <t xml:space="preserve">                     ระบุจำนวน / หน่วย / ระยะเวลา / อัตราค่าใช้จ่าย</t>
  </si>
  <si>
    <t xml:space="preserve">  (6) ค่าใช้จ่ายในการสัมมนาและฝึกอบรม</t>
  </si>
  <si>
    <t xml:space="preserve">  (7) ค่ารับรองและพิธีการ</t>
  </si>
  <si>
    <t xml:space="preserve">  (8) ค่าภาษี ค่าธรรมเนียม </t>
  </si>
  <si>
    <t xml:space="preserve">  (9) เงินสมทบทุนประกันสังคม </t>
  </si>
  <si>
    <t xml:space="preserve">  (10) ค่าโฆษณาและเผยแพร่</t>
  </si>
  <si>
    <t xml:space="preserve">  (11) ค่าใช้จ่ายในการรณรงค์</t>
  </si>
  <si>
    <t xml:space="preserve"> (12) ค่าตรวจวิเคราะห์ตัวอย่าง</t>
  </si>
  <si>
    <t xml:space="preserve">  (13) ค่าบำรุงและซ่อมแซมระบบโปรแกรม</t>
  </si>
  <si>
    <t xml:space="preserve">  (14) ค่าประชุมสัมมนาเชิงปฏิบัติการ</t>
  </si>
  <si>
    <t xml:space="preserve">  (15) ค่าจ้างเหมาพนักงาน</t>
  </si>
  <si>
    <t xml:space="preserve">  (16) ค่าบำรุงและซ่อมแซมเครื่องกำเนิดไฟฟ้าสำหรับห้องแม่ข่าย</t>
  </si>
  <si>
    <t>1.1.3 ค่าวัสดุ</t>
  </si>
  <si>
    <t xml:space="preserve">  (1)  วัสดุสำนักงาน </t>
  </si>
  <si>
    <t xml:space="preserve">  (2)  วัสดุเชื้อเพลิงและหล่อลื่น </t>
  </si>
  <si>
    <t xml:space="preserve">  (3) วัสดุก่อสร้าง</t>
  </si>
  <si>
    <t xml:space="preserve">  (4) วัสดุงานบ้านงานครัว</t>
  </si>
  <si>
    <t xml:space="preserve">  (5)  วัสดุไฟฟ้าและวิทยุ </t>
  </si>
  <si>
    <t xml:space="preserve">  (6)  วัสดุโฆษณาและเผยแพร่ </t>
  </si>
  <si>
    <t xml:space="preserve">  (7) วัสดุเวชภัณฑ์</t>
  </si>
  <si>
    <t xml:space="preserve">  (8) วัสดุวิทยาศาสตร์และการแพทย์</t>
  </si>
  <si>
    <t xml:space="preserve">  (9) วัสดุสนามและการฝึก</t>
  </si>
  <si>
    <t xml:space="preserve">  (10) วัสดุหนังสือ วารสารและตำรา</t>
  </si>
  <si>
    <t xml:space="preserve">  (11)  วัสดุคอมพิวเตอร์</t>
  </si>
  <si>
    <t xml:space="preserve">  (12) วัสดุการเกษตร </t>
  </si>
  <si>
    <t xml:space="preserve">  (13) วัสดุยานพาหนะและขนส่ง</t>
  </si>
  <si>
    <t xml:space="preserve">  (14) วัสดุแผนที่และภาพถ่ายทางอากาศ</t>
  </si>
  <si>
    <t xml:space="preserve">  (15) วัสดุสำรวจ</t>
  </si>
  <si>
    <t xml:space="preserve">                   ระบุจำนวนหน่วย / ราคา</t>
  </si>
  <si>
    <t>1.1.4 ค่าสาธารณูปโภค</t>
  </si>
  <si>
    <t xml:space="preserve"> -  ค่าโทรศัพท์ </t>
  </si>
  <si>
    <t xml:space="preserve"> -  ค่าน้ำประปา </t>
  </si>
  <si>
    <t xml:space="preserve"> - ค่าไปรษณีย์</t>
  </si>
  <si>
    <t xml:space="preserve"> - ค่าไฟฟ้า </t>
  </si>
  <si>
    <t xml:space="preserve"> -  ค่าบริการสื่อสารและโทรคมนาคม</t>
  </si>
  <si>
    <r>
      <t>2.</t>
    </r>
    <r>
      <rPr>
        <sz val="14"/>
        <rFont val="TH SarabunPSK"/>
        <family val="2"/>
      </rPr>
      <t xml:space="preserve"> </t>
    </r>
    <r>
      <rPr>
        <b/>
        <sz val="14"/>
        <rFont val="TH SarabunPSK"/>
        <family val="2"/>
      </rPr>
      <t>งบลงทุน</t>
    </r>
  </si>
  <si>
    <t>2.1 ค่าครุภัณฑ์</t>
  </si>
  <si>
    <t xml:space="preserve">  (1) ราคาต่อหน่วยต่ำกว่า 1 ล้านบาท</t>
  </si>
  <si>
    <t xml:space="preserve">  (2) ราคาต่อหน่วยตั้งแต่ 1 ล้านบาทขึ้นไป</t>
  </si>
  <si>
    <t xml:space="preserve">    (1.1) ครุภัณฑ์สำนักงาน</t>
  </si>
  <si>
    <t xml:space="preserve">            (ระบุรายการ) </t>
  </si>
  <si>
    <t xml:space="preserve">    (1.2) ครุภัณฑ์ยานพาหนะและขนส่ง</t>
  </si>
  <si>
    <t xml:space="preserve">    (1.3) ครุภัณฑ์คอมพิวเตอร์</t>
  </si>
  <si>
    <t xml:space="preserve">    (1.4) ครุภัณฑ์งานบ้านงานครัว</t>
  </si>
  <si>
    <t xml:space="preserve">                 ระบุเหตุผลความจำเป็นและรายละเอียดค่าใช้จ่ายในการตั้งงบประมาณ</t>
  </si>
  <si>
    <t xml:space="preserve">                 อัตราราคาค่างานต่อหน่วย</t>
  </si>
  <si>
    <t xml:space="preserve">    (1.5) ครุภัณฑ์โฆษณาและเผยแพร่</t>
  </si>
  <si>
    <t xml:space="preserve">                 บัญชีราคามาตรฐาน สำนักงบประมาณ</t>
  </si>
  <si>
    <t xml:space="preserve">                 ราคามาตรฐานของหน่วยงานราชการอื่น ได้แก่........................................</t>
  </si>
  <si>
    <t xml:space="preserve">    (1.6) ครุภัณฑ์ก่อสร้าง</t>
  </si>
  <si>
    <t xml:space="preserve">    (1.7) ครุภัณฑ์การเกษตร</t>
  </si>
  <si>
    <t xml:space="preserve">    (1.8) ครุภัณฑ์ไฟฟ้าและวิทยุ</t>
  </si>
  <si>
    <t xml:space="preserve">    (1.9) ครุภัณฑ์สำรวจ</t>
  </si>
  <si>
    <t xml:space="preserve">    (1.10) ครุภัณฑ์อาวุธ</t>
  </si>
  <si>
    <t xml:space="preserve">    (1.11) ครุภัณฑ์วิทยาศาสตร์</t>
  </si>
  <si>
    <t>2.2 ค่าที่ดินและสิ่งก่อสร้าง</t>
  </si>
  <si>
    <t xml:space="preserve">  (1) ราคาต่อหน่วยต่ำกว่า 10 ล้านบาท</t>
  </si>
  <si>
    <t xml:space="preserve">  (2) ราคาต่อหน่วยตั้งแต่ 10 ล้านบาทขึ้นไป</t>
  </si>
  <si>
    <t xml:space="preserve">    (1.1) ค่าที่ดิน</t>
  </si>
  <si>
    <t xml:space="preserve">    (1.2) ค่าก่อสร้างอาคารที่พักอาศัยและสิ่งก่อสร้างประกอบ</t>
  </si>
  <si>
    <t xml:space="preserve">    (1.3) ค่าปรับปรุงอาคารก่อสร้างที่พักอาศัยและสิ่งก่อสร้างประกอบ</t>
  </si>
  <si>
    <t xml:space="preserve">    (1.4) ค่าก่อสร้างอาคารที่ทำการและสิ่งก่อสร้างประกอบ</t>
  </si>
  <si>
    <t xml:space="preserve">    (1.5) ค่าปรับปรุงอาคารที่ทำการและสิ่งก่อสร้างประกอบ</t>
  </si>
  <si>
    <t xml:space="preserve">    (1.6) ค่าก่อสร้างระบบสาธารณูปโภค</t>
  </si>
  <si>
    <t xml:space="preserve">    (1.7) ค่าปรับปรุงระบบสาธารณูปโภค</t>
  </si>
  <si>
    <t xml:space="preserve">    (1.8) ค่าก่อสร้างแหล่งน้ำ</t>
  </si>
  <si>
    <t xml:space="preserve">    (1.9) ค่าปรับปรุงแหล่งน้ำ</t>
  </si>
  <si>
    <t xml:space="preserve">    (1.10) ค่าก่อสร้างทางและสะพาน</t>
  </si>
  <si>
    <t xml:space="preserve">    (1.11) ค่าปรับปรุงทางและสะพาน</t>
  </si>
  <si>
    <t xml:space="preserve">    (1.12) ค่าบำรุงรักษาทางและสะพาน</t>
  </si>
  <si>
    <t xml:space="preserve">    (1.13) ค่าก่อสร้างอื่น ๆ</t>
  </si>
  <si>
    <t>3. งบเงินอุดหนุน</t>
  </si>
  <si>
    <t>3.1 เงินอุดหนุนทั่วไป</t>
  </si>
  <si>
    <t xml:space="preserve"> 1) เงินอุดหนุนทั่วไป :……..........................…….</t>
  </si>
  <si>
    <t>3.2 เงินอุดหนุนเฉพาะกิจ</t>
  </si>
  <si>
    <t xml:space="preserve"> 1) เงินอุดหนุนเฉพาะกิจ :…..................………..</t>
  </si>
  <si>
    <t>4. งบรายจ่ายอื่น</t>
  </si>
  <si>
    <t>4.1 ........................................................................</t>
  </si>
  <si>
    <r>
      <t>หมายเหตุ</t>
    </r>
    <r>
      <rPr>
        <b/>
        <sz val="14"/>
        <rFont val="TH SarabunPSK"/>
        <family val="2"/>
      </rPr>
      <t xml:space="preserve"> </t>
    </r>
  </si>
  <si>
    <t xml:space="preserve">  1. งบบุคลากร และค่าใช้จ่ายอื่น ที่เกี่ยวกับบุคลากรยังไม่ต้องทำ</t>
  </si>
  <si>
    <t xml:space="preserve">  2. เพื่อประโยชน์ในการจัดทำขอให้หน่วยงานใช้ทะเบียนรายการ  ประเภทรายการของสำนักงบประมาณเท่านั้น  และให้เป็นไปตามราคามาตราฐานที่สำนักงบประมาณกำหนดฉบับล่าสุด</t>
  </si>
  <si>
    <t xml:space="preserve">  3. ตามแบบฟอร์มฯ ให้เลือกเฉพาะ (ระบุ) งบรายจ่าย และรายการที่มีงบประมาณเท่านั้น </t>
  </si>
  <si>
    <t xml:space="preserve">                                                                                     ส่วน...............................</t>
  </si>
  <si>
    <t xml:space="preserve">ระดับส่วน    </t>
  </si>
  <si>
    <t xml:space="preserve">                                           สำนัก/กอง.............................</t>
  </si>
  <si>
    <t>หน่วย : บาท</t>
  </si>
  <si>
    <t>งบดำเนินงาน</t>
  </si>
  <si>
    <t>งบลงทุน</t>
  </si>
  <si>
    <t>หน่วยงาน</t>
  </si>
  <si>
    <t>ค่า</t>
  </si>
  <si>
    <t>เป้าหมาย</t>
  </si>
  <si>
    <t>ค่าตอบแทน</t>
  </si>
  <si>
    <t>ค่าใช้สอย</t>
  </si>
  <si>
    <t>ค่าจ้างเหมา</t>
  </si>
  <si>
    <t>ค่าวัสดุ</t>
  </si>
  <si>
    <t>รวม</t>
  </si>
  <si>
    <t>ที่ดินและ</t>
  </si>
  <si>
    <t>งบเงิน</t>
  </si>
  <si>
    <t>งบรายจ่าย</t>
  </si>
  <si>
    <t>ตอบแทน</t>
  </si>
  <si>
    <t>หน่วยนับ</t>
  </si>
  <si>
    <t>จำนวน</t>
  </si>
  <si>
    <t>พนักงาน</t>
  </si>
  <si>
    <t>สาธารณูปโภค</t>
  </si>
  <si>
    <t>ครุภัณฑ์</t>
  </si>
  <si>
    <t>สิ่งก่อสร้าง</t>
  </si>
  <si>
    <t>อุดหนุน</t>
  </si>
  <si>
    <t>อื่น</t>
  </si>
  <si>
    <t xml:space="preserve">ระดับ สบอ. </t>
  </si>
  <si>
    <t xml:space="preserve">                                                                                          </t>
  </si>
  <si>
    <t xml:space="preserve">        สำนัก/กอง......................................</t>
  </si>
  <si>
    <t xml:space="preserve">หน่วย : บาท  </t>
  </si>
  <si>
    <t xml:space="preserve">           งบรายจ่าย</t>
  </si>
  <si>
    <t>แผนงาน-</t>
  </si>
  <si>
    <t>กิจกรรมงาน/โครงการ</t>
  </si>
  <si>
    <t xml:space="preserve">แผนงาน - ผลผลิต / โครงการ  </t>
  </si>
  <si>
    <t>คำชี้แจง เพิ่ม - ลด  (โดยสรุป)</t>
  </si>
  <si>
    <t>รวมแผนงานบุคลากร - แผนงานพื้นฐาน - แผนงานยุทธศาตร์</t>
  </si>
  <si>
    <t xml:space="preserve"> แผนงานบุคลากรภาครัฐ</t>
  </si>
  <si>
    <t xml:space="preserve"> 1)  กิจกรรมท่องเที่ยวเชิงอนุรักษ์</t>
  </si>
  <si>
    <t xml:space="preserve"> 1) กิจกรรมบริหารจัดการความหลากหลายทางชีวภาพ</t>
  </si>
  <si>
    <t xml:space="preserve"> 2)  กิจกรรมการวิจัยด้านป่าไม้และสัตว์ป่า</t>
  </si>
  <si>
    <t xml:space="preserve"> 3)  กิจกรรมพรรณพฤกษชาติประเทศไทย</t>
  </si>
  <si>
    <t xml:space="preserve"> 4)  กิจกรรมบริหารจัดการด้านป่าไม้และสัตว์ป่า</t>
  </si>
  <si>
    <t xml:space="preserve"> 5)  กิจกรรมงานพฤกษศาสตร์ป่าไม้</t>
  </si>
  <si>
    <t>3. แผนงานพื้นฐานด้านการจัดการน้ำและสร้างการเติบโตบนคุณภาพชีวิต</t>
  </si>
  <si>
    <t>ที่เป็นมิตรกับสิ่งแวดล้อมอย่างยั่งยืน</t>
  </si>
  <si>
    <t>1. กิจกรรมอนุรักษ์ ฟื้นฟู และพัฒนาป่าไม้</t>
  </si>
  <si>
    <t xml:space="preserve">1. ด้านอุทยานแห่งชาติ </t>
  </si>
  <si>
    <t>2. ด้านสัตว์ป่า</t>
  </si>
  <si>
    <t xml:space="preserve"> - กิจกรรมเพาะพันธุ์และปล่อยสัตว์ป่าคืนสู่ธรรมชาติ</t>
  </si>
  <si>
    <t>3. ด้านการคุ้มครองพื้นที่ป่าอนุรักษ์</t>
  </si>
  <si>
    <t>4. ด้านตรวจสัตว์ป่า</t>
  </si>
  <si>
    <t xml:space="preserve"> - กิจกรรมงานเครือข่ายการป้องกันและปราบปรามการค้าสัตว์ป่าและพืชป่าที่ผิด</t>
  </si>
  <si>
    <t>กฎหมายในภูมิภาคเอเซียน</t>
  </si>
  <si>
    <t xml:space="preserve"> - กิจกรรมเพิ่มประสิทธิภาพด่านตรวจสัตว์ป่าในเขตเศรษฐกิจพิเศษ</t>
  </si>
  <si>
    <t>5. ด้านควบคุมไฟป่า</t>
  </si>
  <si>
    <t xml:space="preserve"> - กิจกรรมพัฒนาและรณรงค์การใช้หญ้าแฝกอันเนื่องมาจากฯ</t>
  </si>
  <si>
    <t>7. ด้านจัดการพื้นที่ป่า</t>
  </si>
  <si>
    <t xml:space="preserve"> - กิจกรรมงานอนุรักษ์ฟื้นฟูทรัพยากรป่าไม้และสัตว์ป่าในเขตพระราชฐาน</t>
  </si>
  <si>
    <t>8. ด้านวิศวกรรมและรังวัด</t>
  </si>
  <si>
    <t xml:space="preserve"> - กิจกรรมศูนย์เรียนรู้ด้านทรัพยากรธรรมชาติและสิ่งแวดล้อม</t>
  </si>
  <si>
    <t>9. ด้านบริหารและอำนวยการหน่วยงาน</t>
  </si>
  <si>
    <t>10. ด้านต้นน้ำ</t>
  </si>
  <si>
    <t>11. ด้านปรับปรุงสิ่งก่อสร้าง</t>
  </si>
  <si>
    <t xml:space="preserve"> - กิจกรรมปรับปรุงสิ่งก่อสร้างหน่วยงานในพื้นที่ป่าอนุรักษ์</t>
  </si>
  <si>
    <t xml:space="preserve">  2. กิจกรรมฟื้นฟู ดูแลรักษาพื้นที่ป่าอนุรักษ์</t>
  </si>
  <si>
    <t xml:space="preserve">  3. กิจกรรมพัฒนาระบบเทคโนโลยีสารสนเทศและการสื่อสาร</t>
  </si>
  <si>
    <t xml:space="preserve">  4.  กิจกรรมป้องกัน ปราบปราม การทุจริตและประพฤติมิชอบ</t>
  </si>
  <si>
    <t xml:space="preserve"> - กิจกรรมเสริมสร้างความร่วมมือในการแก้ไขปัญหาไฟป่าและหมอกควัน</t>
  </si>
  <si>
    <t xml:space="preserve">   และเตือนภัยพิบัติในพื้นที่ป่าอนุรักษ์ (ระยะที่ 2)</t>
  </si>
  <si>
    <t xml:space="preserve"> - กิจกรรมศูนย์ข้อมูลและเตือนภัยพิบัติในพื้นที่ป่าอนุรักษ์</t>
  </si>
  <si>
    <t>โครงการที่ 1  โครงการรักษาความมั่นคงของฐานทรัพยากรธรรมชาติ</t>
  </si>
  <si>
    <t xml:space="preserve"> 1) กิจกรรมฟื้นฟูพื้นที่ป่าอนุรักษ์ที่เสื่อมสภาพ</t>
  </si>
  <si>
    <t xml:space="preserve"> 2) กิจกรรมการแก้ไขปัญหาช้างป่าและสัตว์ป่าที่สร้างผลกระทบ</t>
  </si>
  <si>
    <t>ต่อราษฎรนอกพื้นที่อนุรักษ์สัตว์ป่า</t>
  </si>
  <si>
    <t xml:space="preserve">ล้านบาท : ทศนิยม 4 ตำแหน่ง   </t>
  </si>
  <si>
    <t>พื้นที่ดำเนินการ</t>
  </si>
  <si>
    <t xml:space="preserve">หน่วยงาน - กิจกรรม - งบรายจ่าย - </t>
  </si>
  <si>
    <t>ค่าพิกัดทางภูมิศาตร์  (จุดทศนิยม)</t>
  </si>
  <si>
    <t>รายการกลาง - รายการ</t>
  </si>
  <si>
    <t>(จำนวน)</t>
  </si>
  <si>
    <t>หมู่บ้าน</t>
  </si>
  <si>
    <t>ตำบล</t>
  </si>
  <si>
    <t>อำเภอ</t>
  </si>
  <si>
    <t>ตย. (14.1234, 100.3576)</t>
  </si>
  <si>
    <t>latitude</t>
  </si>
  <si>
    <t>longtitude</t>
  </si>
  <si>
    <t>กิจกรรม : …………..</t>
  </si>
  <si>
    <t>งบรายจ่าย : ………………….</t>
  </si>
  <si>
    <t>ประเภทรายการ : ………………….</t>
  </si>
  <si>
    <t>จังหวัด</t>
  </si>
  <si>
    <t>(1) ..............รายการ.....................</t>
  </si>
  <si>
    <t>(2) ..............รายการ.....................</t>
  </si>
  <si>
    <t>(3) ..............รายการ.....................</t>
  </si>
  <si>
    <t>หมายเหตุ</t>
  </si>
  <si>
    <r>
      <rPr>
        <b/>
        <sz val="14"/>
        <color indexed="8"/>
        <rFont val="TH SarabunPSK"/>
        <family val="2"/>
      </rPr>
      <t>กิจกรรม</t>
    </r>
    <r>
      <rPr>
        <sz val="14"/>
        <color indexed="8"/>
        <rFont val="TH SarabunPSK"/>
        <family val="2"/>
      </rPr>
      <t xml:space="preserve"> : กิจกรรมที่ได้รับการจัดสรรงบประมาณในปี 2560</t>
    </r>
  </si>
  <si>
    <r>
      <rPr>
        <b/>
        <sz val="14"/>
        <color indexed="8"/>
        <rFont val="TH SarabunPSK"/>
        <family val="2"/>
      </rPr>
      <t>งบรายจ่าย</t>
    </r>
    <r>
      <rPr>
        <sz val="14"/>
        <color indexed="8"/>
        <rFont val="TH SarabunPSK"/>
        <family val="2"/>
      </rPr>
      <t xml:space="preserve"> : ตามเอกสารงบประมาณ 2560</t>
    </r>
  </si>
  <si>
    <r>
      <t xml:space="preserve">ประเภทรายการ : </t>
    </r>
    <r>
      <rPr>
        <sz val="14"/>
        <rFont val="TH SarabunPSK"/>
        <family val="2"/>
      </rPr>
      <t>หมายถึง รายการในทุกงบรายจ่ายที่แสดงรายการในคำขอ โดยให้ระบุชื่อ ประเภท/รายการ จำนวน (ระบุหน่วยนับ), ราคาต่อหน่วย (งบลงทุน)</t>
    </r>
  </si>
  <si>
    <t xml:space="preserve">                     และงบประมาณของแต่ละรายการและยอดรวมทั้งสิ้น โดยให้ระบุจังหวัด  สถานที่ดำเนินงาน และพื้นที่ดำเนินงานให้ชัดเจน พร้อมรายละเอียดเอกสารประกอบแนบ </t>
  </si>
  <si>
    <r>
      <t xml:space="preserve">รายละเอียดพิกัด :  </t>
    </r>
    <r>
      <rPr>
        <sz val="14"/>
        <color indexed="8"/>
        <rFont val="TH SarabunPSK"/>
        <family val="2"/>
      </rPr>
      <t>ให้กรอกพิกัดทางภูมิศาสตร์  ตัวอย่าง  14.1234 ,  100.3576</t>
    </r>
  </si>
  <si>
    <t>* หน่วยปฏิบัติ , ส่วน,  สำนักฯ  ใช้แบบฟอร์มเดียวกัน *</t>
  </si>
  <si>
    <t>แบบแสดงการระบุค่าพิกัดงบลงทุน</t>
  </si>
  <si>
    <r>
      <t>หน่วยงาน</t>
    </r>
    <r>
      <rPr>
        <sz val="16"/>
        <color indexed="8"/>
        <rFont val="TH SarabunPSK"/>
        <family val="2"/>
      </rPr>
      <t xml:space="preserve">   เขตรักษาพันธุ์ ...............   จังหวัดฉะเชิงเทรา</t>
    </r>
  </si>
  <si>
    <t>หน่วยงาน : สำนักบริหารพื้นที่อนุรักษ์ 2</t>
  </si>
  <si>
    <t>กิจกรรม : สงวนและคุ้มครองสัตว์ป่า</t>
  </si>
  <si>
    <t>งบรายจ่าย : งบดำเนินงาน</t>
  </si>
  <si>
    <t>ประเภทรายการ : ค่าตอบแทน</t>
  </si>
  <si>
    <t>จังหวัดฉะเชิงเทรา</t>
  </si>
  <si>
    <t>ประเภทรายการ : ค่าใช้สอย</t>
  </si>
  <si>
    <t xml:space="preserve">  (1) ค่าเบี้ยเลี้ยงที่พักและพาหนะ</t>
  </si>
  <si>
    <t>ประเภทรายการ : ค่าวัสดุ</t>
  </si>
  <si>
    <t xml:space="preserve">  (1) ค่าวัสดุสำนักงาน</t>
  </si>
  <si>
    <t>ประเภทรายการ : ค่าสาธารณูปโภค</t>
  </si>
  <si>
    <t xml:space="preserve">  (1) ค่าไฟฟ้า</t>
  </si>
  <si>
    <t>งบรายจ่าย : งบลงทุน (ครุภัณฑ์)</t>
  </si>
  <si>
    <t>ประเภทรายการ : ครุภัณฑ์ยานพาหนะและขนส่ง</t>
  </si>
  <si>
    <t>(1) รถบรรทุก (ดีเซล) ขนาด 1 ตัน ปริมาตรกระบอกสูบไม่ต่ำกว่า 2,400 ซีซี  ขับเคลื่อน 4 ล้อ แบบดับเบิ้ลแค็บ</t>
  </si>
  <si>
    <t>คัน</t>
  </si>
  <si>
    <t>ประเภทรายการ : ครุภัณฑ์ไฟฟ้าและวิทยุ</t>
  </si>
  <si>
    <t>(2) เครื่องรับส่งวิทยุ ระบบ VHF/FM ชนิดมือถือ 5 วัตต์</t>
  </si>
  <si>
    <t>เครื่อง</t>
  </si>
  <si>
    <t>ประเภทรายการ : ครุภัณฑ์สำรวจ</t>
  </si>
  <si>
    <t>(3) กล้องดักถ่ายภาพสัตว์ป่า</t>
  </si>
  <si>
    <t>ตัว</t>
  </si>
  <si>
    <t>งบรายจ่าย : งบลงทุน (ที่ดินและสิ่งก่อสร้าง)</t>
  </si>
  <si>
    <t>ประเภทรายการ : สิ่งก่อสร้าง</t>
  </si>
  <si>
    <t>(1) คอกช้าง</t>
  </si>
  <si>
    <t>แห่ง</t>
  </si>
  <si>
    <t>แบบแสดงการระบุค่าพิกัด</t>
  </si>
  <si>
    <t>หมู่บ้าน ,ตำบล ,  อำเภอ</t>
  </si>
  <si>
    <t>ต.ท่าตะเกียบ  อ.ท่าตะเกียบ</t>
  </si>
  <si>
    <t>งบรายจ่าย : งบอุดหนุน</t>
  </si>
  <si>
    <t>ประเภทรายการ : เงินอุดหนุนทั่วไป</t>
  </si>
  <si>
    <t>(1) เงินอุดหนุนโครงการส่งเสริมและพัฒนาการมีส่วนร่วมของชุมชนในพื้นที่ป่าอนุรักษ์</t>
  </si>
  <si>
    <r>
      <rPr>
        <b/>
        <sz val="14"/>
        <color indexed="8"/>
        <rFont val="TH SarabunPSK"/>
        <family val="2"/>
      </rPr>
      <t>กิจกรรม</t>
    </r>
    <r>
      <rPr>
        <sz val="14"/>
        <color indexed="8"/>
        <rFont val="TH SarabunPSK"/>
        <family val="2"/>
      </rPr>
      <t xml:space="preserve"> : กิจกรรมที่ได้รับการจัดสรรงบประมาณในปี 2558</t>
    </r>
  </si>
  <si>
    <r>
      <rPr>
        <b/>
        <sz val="14"/>
        <color indexed="8"/>
        <rFont val="TH SarabunPSK"/>
        <family val="2"/>
      </rPr>
      <t>งบรายจ่าย</t>
    </r>
    <r>
      <rPr>
        <sz val="14"/>
        <color indexed="8"/>
        <rFont val="TH SarabunPSK"/>
        <family val="2"/>
      </rPr>
      <t xml:space="preserve"> : ตามเอกสารงบประมาณ 2558</t>
    </r>
  </si>
  <si>
    <r>
      <t>ประเภทรายการ : เช่น</t>
    </r>
    <r>
      <rPr>
        <sz val="16"/>
        <rFont val="TH SarabunPSK"/>
        <family val="2"/>
      </rPr>
      <t xml:space="preserve"> รายการค่าตอบแทน , ค่าใช้สอย , ค่าวัสดุ , รายการครุภัณฑ์และ/หรือสิ่งก่อสร้างที่แสดงรายการในคำขอ ฯลฯ โดยให้ระบุชื่อ ประเภท/รายการของครุภัณฑ์และหรือสิ่งก่อสร้าง จำนวน (ระบุหน่วยนับ), </t>
    </r>
  </si>
  <si>
    <t xml:space="preserve">                     ราคาต่อหน่วย และงบประมาณของแต่ละรายการและยอดรวมทั้งสิ้น โดยให้ระบุจังหวัดหรือสถานที่ดำเนินงาน พร้อมรายละเอียดเอกสารประกอบแนบ </t>
  </si>
  <si>
    <t xml:space="preserve">ระดับหน่วยงาน   </t>
  </si>
  <si>
    <t>แบบฟอร์ม</t>
  </si>
  <si>
    <t xml:space="preserve"> 3. กิจกรรม </t>
  </si>
  <si>
    <r>
      <rPr>
        <sz val="14"/>
        <rFont val="TH SarabunPSK"/>
        <family val="2"/>
      </rPr>
      <t xml:space="preserve">   </t>
    </r>
    <r>
      <rPr>
        <sz val="14"/>
        <rFont val="TH SarabunPSK"/>
        <family val="2"/>
      </rPr>
      <t xml:space="preserve"> </t>
    </r>
    <r>
      <rPr>
        <sz val="14"/>
        <rFont val="Wingdings 2"/>
        <family val="1"/>
      </rPr>
      <t>£</t>
    </r>
    <r>
      <rPr>
        <sz val="14"/>
        <rFont val="TH SarabunPSK"/>
        <family val="2"/>
      </rPr>
      <t xml:space="preserve">  แนวกันไฟ      </t>
    </r>
    <r>
      <rPr>
        <sz val="14"/>
        <rFont val="Wingdings 2"/>
        <family val="1"/>
      </rPr>
      <t>£</t>
    </r>
    <r>
      <rPr>
        <sz val="14"/>
        <rFont val="TH SarabunPSK"/>
        <family val="2"/>
      </rPr>
      <t xml:space="preserve"> ฝาย      </t>
    </r>
    <r>
      <rPr>
        <sz val="14"/>
        <rFont val="Wingdings 2"/>
        <family val="1"/>
      </rPr>
      <t>£</t>
    </r>
    <r>
      <rPr>
        <sz val="14"/>
        <rFont val="TH SarabunPSK"/>
        <family val="2"/>
      </rPr>
      <t xml:space="preserve"> สิ่งก่อสร้างอื่น (หน่วยพิทักษ์ป่า, จุดสกัด, ......... เป็นต้น)</t>
    </r>
  </si>
  <si>
    <t>ที่</t>
  </si>
  <si>
    <t>ชื่อหน่วย</t>
  </si>
  <si>
    <t>ปีเริ่มดำเนินการ</t>
  </si>
  <si>
    <t>จุดที่ / หน่วยที่ / แนวเส้นที่</t>
  </si>
  <si>
    <t>ปริมาณงาน (จุด / หน่วย / กิโลเมตร)</t>
  </si>
  <si>
    <t>E</t>
  </si>
  <si>
    <t>N</t>
  </si>
  <si>
    <t>zone</t>
  </si>
  <si>
    <t>รวมทั้งหมด</t>
  </si>
  <si>
    <t xml:space="preserve">กิจกรรมแนวกันไฟ ให้ระบุค่าพิกัดในระบบ WGS84 โดยระบุค่าพิกัดจุดเริ่มต้น, จุดกึ่งกลาง และจุดสิ้นสุด ตามปริมาณงานเป็นกิโลเมตร อย่างน้อย 3 ค่าพิกัด </t>
  </si>
  <si>
    <t>และหากมีแนวหักโค้ง ให้เพิ่มจุดค่าพิกัดตามจำนวนที่เหมาะสม</t>
  </si>
  <si>
    <r>
      <rPr>
        <sz val="14"/>
        <rFont val="Wingdings 2"/>
        <family val="1"/>
      </rPr>
      <t>£</t>
    </r>
    <r>
      <rPr>
        <sz val="14"/>
        <rFont val="TH SarabunPSK"/>
        <family val="2"/>
      </rPr>
      <t xml:space="preserve"> ปลูกป่าทั่วไป   </t>
    </r>
    <r>
      <rPr>
        <sz val="14"/>
        <rFont val="Wingdings 2"/>
        <family val="1"/>
      </rPr>
      <t>£</t>
    </r>
    <r>
      <rPr>
        <sz val="14"/>
        <rFont val="TH SarabunPSK"/>
        <family val="2"/>
      </rPr>
      <t xml:space="preserve"> ปลูกป่าหวาย   </t>
    </r>
    <r>
      <rPr>
        <sz val="14"/>
        <rFont val="Wingdings 2"/>
        <family val="1"/>
      </rPr>
      <t>£</t>
    </r>
    <r>
      <rPr>
        <sz val="14"/>
        <rFont val="TH SarabunPSK"/>
        <family val="2"/>
      </rPr>
      <t xml:space="preserve"> ปลูกป่า 3 อย่าง ประโยชน์ 4 อย่าง  </t>
    </r>
    <r>
      <rPr>
        <sz val="14"/>
        <rFont val="Wingdings 2"/>
        <family val="1"/>
      </rPr>
      <t>£</t>
    </r>
    <r>
      <rPr>
        <sz val="14"/>
        <rFont val="TH SarabunPSK"/>
        <family val="2"/>
      </rPr>
      <t xml:space="preserve">  ปลูกหญ้าแฝก  </t>
    </r>
    <r>
      <rPr>
        <sz val="14"/>
        <rFont val="Wingdings"/>
        <family val="0"/>
      </rPr>
      <t>¨</t>
    </r>
    <r>
      <rPr>
        <sz val="14"/>
        <rFont val="TH SarabunPSK"/>
        <family val="2"/>
      </rPr>
      <t xml:space="preserve">ปลูกไม้ใช้สอย   </t>
    </r>
    <r>
      <rPr>
        <sz val="14"/>
        <rFont val="Wingdings"/>
        <family val="0"/>
      </rPr>
      <t>¨</t>
    </r>
    <r>
      <rPr>
        <sz val="14"/>
        <rFont val="TH SarabunPSK"/>
        <family val="2"/>
      </rPr>
      <t xml:space="preserve"> ปรับปรุงระบบนิเวศต้นน้ำ   </t>
    </r>
    <r>
      <rPr>
        <sz val="14"/>
        <rFont val="Wingdings"/>
        <family val="0"/>
      </rPr>
      <t>¨</t>
    </r>
    <r>
      <rPr>
        <sz val="15.4"/>
        <rFont val="TH SarabunPSK"/>
        <family val="2"/>
      </rPr>
      <t xml:space="preserve"> ปลูกป่าอื่น .................................................</t>
    </r>
    <r>
      <rPr>
        <sz val="14"/>
        <rFont val="TH SarabunPSK"/>
        <family val="2"/>
      </rPr>
      <t xml:space="preserve">    </t>
    </r>
  </si>
  <si>
    <r>
      <rPr>
        <sz val="14"/>
        <rFont val="Wingdings 2"/>
        <family val="1"/>
      </rPr>
      <t>£</t>
    </r>
    <r>
      <rPr>
        <sz val="14"/>
        <rFont val="TH SarabunPSK"/>
        <family val="2"/>
      </rPr>
      <t xml:space="preserve"> บำรุงรักษาสวนเดิม อายุ 2-6 ปี (พ.ศ. 2554 - 2558)   </t>
    </r>
    <r>
      <rPr>
        <sz val="14"/>
        <rFont val="Wingdings 2"/>
        <family val="1"/>
      </rPr>
      <t>£</t>
    </r>
    <r>
      <rPr>
        <sz val="14"/>
        <rFont val="TH SarabunPSK"/>
        <family val="2"/>
      </rPr>
      <t xml:space="preserve"> บำรุงรักษาสวนเดิม อายุ 7-10 ปี (พ.ศ. 2550 - 2553)  </t>
    </r>
    <r>
      <rPr>
        <sz val="14"/>
        <rFont val="Wingdings 2"/>
        <family val="1"/>
      </rPr>
      <t>£</t>
    </r>
    <r>
      <rPr>
        <sz val="14"/>
        <rFont val="TH SarabunPSK"/>
        <family val="2"/>
      </rPr>
      <t xml:space="preserve"> บำรุงสวนป่าหวาย อายุ 2-6 ปี   </t>
    </r>
    <r>
      <rPr>
        <sz val="14"/>
        <rFont val="Wingdings 2"/>
        <family val="1"/>
      </rPr>
      <t>£</t>
    </r>
    <r>
      <rPr>
        <sz val="14"/>
        <rFont val="TH SarabunPSK"/>
        <family val="2"/>
      </rPr>
      <t xml:space="preserve">  บำรุงป่า 3 อย่าง ประโยชน์ 4 อย่าง อายุ 2-6 ปี</t>
    </r>
  </si>
  <si>
    <r>
      <rPr>
        <sz val="14"/>
        <rFont val="Wingdings 2"/>
        <family val="1"/>
      </rPr>
      <t>£</t>
    </r>
    <r>
      <rPr>
        <sz val="14"/>
        <rFont val="TH SarabunPSK"/>
        <family val="2"/>
      </rPr>
      <t xml:space="preserve"> บำรุงแปลงปลูกป่าไม้พะยูง เพื่อฟื้นฟูพื้นที่อนุรักษ์ อายุ 2-6 ปี         </t>
    </r>
    <r>
      <rPr>
        <sz val="14"/>
        <rFont val="Wingdings 2"/>
        <family val="1"/>
      </rPr>
      <t>£</t>
    </r>
    <r>
      <rPr>
        <sz val="14"/>
        <rFont val="TH SarabunPSK"/>
        <family val="2"/>
      </rPr>
      <t xml:space="preserve"> บำรุงแปลงปลูกป่าไม้กฤษณา เพื่อฟื้นฟูพื้นที่อนุรักษ์ อายุ 2-6 ปี                 </t>
    </r>
    <r>
      <rPr>
        <sz val="14"/>
        <rFont val="Wingdings 2"/>
        <family val="1"/>
      </rPr>
      <t>£</t>
    </r>
    <r>
      <rPr>
        <sz val="14"/>
        <rFont val="TH SarabunPSK"/>
        <family val="2"/>
      </rPr>
      <t xml:space="preserve"> บำรุงป่าอื่น..................................................</t>
    </r>
  </si>
  <si>
    <t>แปลงที่</t>
  </si>
  <si>
    <t>ปริมาณงาน  (ไร่)</t>
  </si>
  <si>
    <r>
      <t xml:space="preserve"> - กิจกรรมปลูกป่าและบำรุงป่า ให้ระบุ </t>
    </r>
    <r>
      <rPr>
        <b/>
        <u val="single"/>
        <sz val="14"/>
        <color indexed="8"/>
        <rFont val="TH SarabunPSK"/>
        <family val="2"/>
      </rPr>
      <t>ค่าพิกัดรอบแปลง</t>
    </r>
    <r>
      <rPr>
        <b/>
        <i/>
        <u val="single"/>
        <sz val="14"/>
        <color indexed="8"/>
        <rFont val="TH SarabunPSK"/>
        <family val="2"/>
      </rPr>
      <t xml:space="preserve"> </t>
    </r>
    <r>
      <rPr>
        <sz val="14"/>
        <color indexed="8"/>
        <rFont val="TH SarabunPSK"/>
        <family val="2"/>
      </rPr>
      <t xml:space="preserve">ในระบบ WGS84 ตามปริมาณงานเป็นไร่ โดยต้องระบุค่าพิกัดอย่างน้อย 4 ค่าพิกัด </t>
    </r>
  </si>
  <si>
    <t xml:space="preserve"> - กิจกรรมปลูกป่าที่มีการปลูก จำนวน 200 ต้นต่อไร่ทุกรายการ ให้ระบุในช่องปลูกป่าทั่วไป</t>
  </si>
  <si>
    <t>2. ระดับภาพรวมของส่วน / ฝ่าย (ส่วนอุทยานแห่งชาติ  ส่วนอนุรักษ์สัตว์ป่า  เป็นต้น )</t>
  </si>
  <si>
    <t>3. ระดับ สำนักบริหารพื้นที่อนุรักษ์ที่  1- 16 และสาขา</t>
  </si>
  <si>
    <t xml:space="preserve">        เป็นแผนงาน ผลผลิต โครงการ กิจกรรมงาน/โครงการ โดยแยกตามประเภทงบรายจ่าย</t>
  </si>
  <si>
    <t xml:space="preserve">         เป็นแผนงาน ผลผลิต โครงการ กิจกรรมงาน/โครงการ</t>
  </si>
  <si>
    <t>กรุณาใส่ตัวเลขอารบิก</t>
  </si>
  <si>
    <t>แผ่นบันทึกข้อมูล (ซีดี)</t>
  </si>
  <si>
    <t xml:space="preserve">        โดยแยกเป็นกิจกรรมงาน/โครงการๆ ละ 1 แผ่น   </t>
  </si>
  <si>
    <t>เอกสาร</t>
  </si>
  <si>
    <t>ปี 2562</t>
  </si>
  <si>
    <t>เหตุผลความจำเป็น</t>
  </si>
  <si>
    <t xml:space="preserve">รวมแผนงานบุคลากร - แผนงานพื้นฐาน </t>
  </si>
  <si>
    <t>2. แผนงานพื้นฐานด้านการสร้างความสามารถในการแข่งขันของประเทศ</t>
  </si>
  <si>
    <t>ผลผลิตที่ 2  องค์ความรู้ด้านการอนุรักษ์ป่าไม้และสัตว์ป่า</t>
  </si>
  <si>
    <t>6. ด้านสนองงานพระราชดำริ</t>
  </si>
  <si>
    <t xml:space="preserve"> - กิจกรรมโครงการอนุรักษ์ทรัพยากรป่าไม้และสัตว์ป่ารอยต่อ 5 จว.(ภาคตะวันออก)</t>
  </si>
  <si>
    <t>โครงการที่ 1 โครงการจัดการทรัพยากป่าไม้เพื่อสนับสนุนงานโครงการหลวง</t>
  </si>
  <si>
    <t xml:space="preserve">                       และพื้นที่ขยายผลโครงการหลวง</t>
  </si>
  <si>
    <t>โครงการที่ 2 โครงการปรับปรุงแผนที่แนวเขตที่ดินและฐานข้อมูลป่าไม้</t>
  </si>
  <si>
    <t>ในเขตป่าอนุรักษ์</t>
  </si>
  <si>
    <t xml:space="preserve"> - กิจกรรมปรับปรุงแผนที่แนวเขตที่ดินของรัฐแบบบูรณาการ</t>
  </si>
  <si>
    <t>โครงการที่ 1 โครงการวิจัยและพัฒนาเพื่อการบริหารจัดการพื้นที่ป่าอนุรักษ์</t>
  </si>
  <si>
    <t>ที่เสื่อมสภาพ</t>
  </si>
  <si>
    <t xml:space="preserve"> - กิจกรรมการวิจัยและพัฒนาเพื่อการบริหารจัดการพื้นที่ป่าอนุรักษ์ที่เสื่อมสภาพ</t>
  </si>
  <si>
    <t>โครงการที่ 1 โครงการเพิ่มศักยภาพการท่องเที่ยวเชิงอนุรักษ์</t>
  </si>
  <si>
    <t>โครงการที่ 1  โครงการฟื้นฟูพื้นที่ป่าอนุรักษ์ (ลุ่มน้ำ) ระยะที่ 1</t>
  </si>
  <si>
    <t xml:space="preserve"> - กิจกรรมโครงการฟื้นฟูพื้นที่ป่าอนุรักษ์ (ลุ่มน้ำ) ระยะที่ 1</t>
  </si>
  <si>
    <t>หน่วย  :  บาท</t>
  </si>
  <si>
    <t xml:space="preserve">  คำของบประมาณรายจ่ายประจำปีงปบระมาณ พ.ศ. 2563</t>
  </si>
  <si>
    <t xml:space="preserve">แบบคำขอ อส.63 (1)    </t>
  </si>
  <si>
    <t>ปี 2563</t>
  </si>
  <si>
    <t xml:space="preserve">   คำของบประมาณรายจ่ายประจำปีงปบระมาณ พ.ศ. 2563                                                                                    </t>
  </si>
  <si>
    <t xml:space="preserve">แบบคำขอ อส.63 (2)    </t>
  </si>
  <si>
    <t xml:space="preserve">                                       คำของบประมาณรายจ่ายประจำปีงบประมาณ พ.ศ. 2563</t>
  </si>
  <si>
    <t xml:space="preserve">แบบคำขอ อส.63 (6)   </t>
  </si>
  <si>
    <t>ข้อมูลค่าที่ดิน ประกอบการจัดทำคำของบประมาณปี พ.ศ. 2563</t>
  </si>
  <si>
    <t xml:space="preserve">แบบคำขอ อส.63 (7)   </t>
  </si>
  <si>
    <t>แนวทางการจัดทำแบบคำของบประมาณรายจ่ายประจำปีงบประมาณ  พ.ศ. 2563</t>
  </si>
  <si>
    <t xml:space="preserve">    -  จัดทำแบบคำขอ อส.63(1)</t>
  </si>
  <si>
    <t xml:space="preserve">    -  จัดทำแบบคำขอ อส.63(2)  </t>
  </si>
  <si>
    <t xml:space="preserve">    -  จัดทำแบบคำขอ อส.63(3)  ในส่วนของสรุปคำของบประมาณรายจ่ายประจำปีงบประมาณ พ.ศ.2563</t>
  </si>
  <si>
    <t xml:space="preserve">    -   จัดทำแบบคำขอ อส.63(4) ในส่วนของสรุปคำของบประมาณรายจ่ายประจำปีงบประมาณ พ.ศ. 2563</t>
  </si>
  <si>
    <t xml:space="preserve">    -  จัดทำแบบคำขอ อส.63(1)  ในส่วนของโครงการและกิจกรรม </t>
  </si>
  <si>
    <t>แนวทางการจัดส่งแบบคำของบประมาณรายจ่ายประจำปีงบประมาณ  พ.ศ.2563</t>
  </si>
  <si>
    <t xml:space="preserve">    3. จัดส่งแบบคำขอ อส.63(4)  จำนวน 1 ชุด</t>
  </si>
  <si>
    <t xml:space="preserve">  - จัดส่งแบบคำขอ อส.63(1)  จำนวน 1 ชุด</t>
  </si>
  <si>
    <t xml:space="preserve">    1. จัดส่งแบบคำขอ อส.63(2)  จำนวน 1 ชุด</t>
  </si>
  <si>
    <t xml:space="preserve">    2. จัดส่งแบบคำขอ อส.63(3)  จำนวน 1 ชุด</t>
  </si>
  <si>
    <t>1. แผนงานบุคลากรภาครัฐ (ด้านการจัดการน้ำและสร้างการเติบโตบนคุณภาพชีวิตที่เป็นมิตรกับสิ่งแวดล้อมอย่างยั่งยืน)</t>
  </si>
  <si>
    <t>รวมแผนงานพื้นฐาน  (แผน 2 + แผน 3)</t>
  </si>
  <si>
    <t>โครงการที่ 1 โครงการเสริมสร้างความร่วมมือในการแก้ไขปัญหาไฟป่าและหมอกควัน</t>
  </si>
  <si>
    <t>แผนงานยุทธศาสตร์   (แผน 4 + แผน 6)</t>
  </si>
  <si>
    <t>4. แผนงานยุทธศาสตร์สร้างความมั่นคงและลดความเหลื่อมล้ำทางด้าน</t>
  </si>
  <si>
    <t>เศรษฐกิจและสังคม</t>
  </si>
  <si>
    <t>5. แผนงานยุทธศาสตร์จัดระบบอนุรักษ์ ฟื้นฟู และป้องกันการทำลายทรัพยากรธรรมชาติ</t>
  </si>
  <si>
    <t xml:space="preserve"> 3) โครงการจัดสร้างสวนรุกขชาติไทย-ลาว สปป.ลาว (พ.ศ. 2561-2564)</t>
  </si>
  <si>
    <t xml:space="preserve"> 4) โครงการสำรวจและจัดทำข้อมูลพืชสมุนไพร</t>
  </si>
  <si>
    <t xml:space="preserve"> 5) โครงการเพิ่มประสิทธิภาพในการตรวจสอบ พิสูจน์การถือครองหนังสือแสดลสิทธิที่ดินในเขตพื้นที่ป่าอนุรักษ์ ระยะที่ 1</t>
  </si>
  <si>
    <t>โครงการที่ 7 โครงการส่งเสริมการมีส่วนร่วมเพื่อปลูกป่าในใจคน</t>
  </si>
  <si>
    <t xml:space="preserve"> 6) กิจกรรมป้องกันรักษาป่าแบบบูรณาการ</t>
  </si>
  <si>
    <t xml:space="preserve"> 7) กิจกรรมอนุรักษ์และพื้นฟูทรัพยากรอุทยานแห่งชาติทางทะเล</t>
  </si>
  <si>
    <t xml:space="preserve"> 8) กิจกรรมจัดการพื้นที่อนุรักษ์อย่างมีส่วนร่วม</t>
  </si>
  <si>
    <t xml:space="preserve"> 9) กิจกรรมจัดการพื้นที่ต้นน้ำในพื้นที่ลุ่มน้ำวิกฤต</t>
  </si>
  <si>
    <t>10) กิจกรรมแก้ไขปัญหาที่ดินในพื้นที่อนุรักษ์</t>
  </si>
  <si>
    <t>11) กิจกรรมป้องกันไม้พะยูงและไม้มีค่า</t>
  </si>
  <si>
    <t>12) กิจกรรมเพิ่มประสิทธิภาพการแก้ไขปัญหาไฟป่า</t>
  </si>
  <si>
    <t>13) กิจกรรมการควบคุมการค้างาช้าง</t>
  </si>
  <si>
    <t>โครงการที่ 3 โครงการจัดการพื้นที่คุ้มครองที่เป็นมรดกโลกมรดกแห่งอาเซียน</t>
  </si>
  <si>
    <t>และพื้นที่คุ้มครองข้ามพรมแดนระหว่างประเทศให้เป็นไปตามมาตรฐานระยะที่ 2</t>
  </si>
  <si>
    <t>6. แผนงานยุทธศาสตร์จัดการผลกระทบจากการเปลี่ยนแปลงสภาวะภูมิอากาศ</t>
  </si>
  <si>
    <t>ป่าไม้ โดยสร้างแรงจูงใจและกระบวนการมีส่วนร่วม ระยะที่ 2</t>
  </si>
  <si>
    <t xml:space="preserve"> - กิจกรรมการลดการปล่อยก๊าซเรือนกระจก การเพิ่มการกักเก็บคาร์บอนในพื้นที่ป่าและการปรับตัวพร้อมรับการต่อการเปลี่ยนแปลงสภาพภูมิอากาศ</t>
  </si>
  <si>
    <t xml:space="preserve"> - กิกรรมการเสริมความเข้มแข็งในภาคป่าไม้เพื่อสนับสนุนการดำเนินการตามพันธกรณีระหว่างประเทศ</t>
  </si>
  <si>
    <t>แผนบูรณาการ  (แผน 7 ถึง แผน 10)</t>
  </si>
  <si>
    <t>7. แผนงานบูรณาการสร้างรายได้จากการท่องเที่ยว กีฬา และวัฒนธรรม</t>
  </si>
  <si>
    <t>8. แผนงานบูรณาการวิจัยและนวัตกรรม</t>
  </si>
  <si>
    <t xml:space="preserve">9. แผนงานบูรณาการเพื่อพัฒนาพื้นที่ระดับภาค </t>
  </si>
  <si>
    <t>ภาคเหนือ</t>
  </si>
  <si>
    <t xml:space="preserve"> - กิจกรรมส่งเสริมการมีส่วนร่วมในการแก้ไขปัญหาไฟป่าและหมอกควัน</t>
  </si>
  <si>
    <t>ภาคตะวันออก</t>
  </si>
  <si>
    <t>ภาคกลาง</t>
  </si>
  <si>
    <t>ภาคตะวันออกเฉียงเหนือ</t>
  </si>
  <si>
    <t>ภาคใต้</t>
  </si>
  <si>
    <t>10.แผนงานบูรณาการบริหารจัดการทรัพยากรน้ำ</t>
  </si>
  <si>
    <t xml:space="preserve"> 1) กิจกรรมจัดการพื้นที่คุ้มครองเชื่อมต่อระหว่างประเทศ พื้นที่มรดกโลกและมรดกแห่งอาเซียน</t>
  </si>
  <si>
    <t xml:space="preserve"> - กิจกรรมจัดการทรัพยากรป่าไม้เพื่อสนับสนุนงานโครงการหลวงและพื้นที่ขยายผลโครงการหลวง</t>
  </si>
  <si>
    <t>แบบ อส.63(4)</t>
  </si>
  <si>
    <t>คำของบประมาณ ประจำปี  พ.ศ. 2563</t>
  </si>
  <si>
    <t>ระดับหน่วยงาน</t>
  </si>
  <si>
    <t>แบบคำขอ อส.63 (8)</t>
  </si>
  <si>
    <t>รายละเอียดครุภัณฑ์ (กรณีขอทดแทน)</t>
  </si>
  <si>
    <t>ประเภทยานพาหนะและขนส่ง</t>
  </si>
  <si>
    <t>ภาพถ่ายสี่ด้าน</t>
  </si>
  <si>
    <t>4. เลขครุภัณฑ์..........................................................................</t>
  </si>
  <si>
    <r>
      <t xml:space="preserve">6. สภาพการใช้งาน       </t>
    </r>
    <r>
      <rPr>
        <sz val="16"/>
        <rFont val="Wingdings 2"/>
        <family val="1"/>
      </rPr>
      <t>5</t>
    </r>
    <r>
      <rPr>
        <sz val="16"/>
        <rFont val="TH SarabunIT๙"/>
        <family val="2"/>
      </rPr>
      <t xml:space="preserve">  พอใช้     </t>
    </r>
    <r>
      <rPr>
        <sz val="16"/>
        <rFont val="Wingdings 2"/>
        <family val="1"/>
      </rPr>
      <t>5</t>
    </r>
    <r>
      <rPr>
        <sz val="16"/>
        <rFont val="TH SarabunIT๙"/>
        <family val="2"/>
      </rPr>
      <t xml:space="preserve">  ใช้การได้ดี     </t>
    </r>
    <r>
      <rPr>
        <sz val="16"/>
        <rFont val="Wingdings 2"/>
        <family val="1"/>
      </rPr>
      <t>5</t>
    </r>
    <r>
      <rPr>
        <sz val="16"/>
        <rFont val="TH SarabunIT๙"/>
        <family val="2"/>
      </rPr>
      <t xml:space="preserve">  ชำรุด</t>
    </r>
  </si>
  <si>
    <t xml:space="preserve">                                  ภาพถ่ายด้านหน้า                                                                ภาพภ่ายด้านหลัง</t>
  </si>
  <si>
    <t xml:space="preserve">                           ภาพถ่ายด้านข้างซ้าย                                                                  ภาพภ่ายด้านข้างขวา</t>
  </si>
  <si>
    <t>1. รายการ/ขนาดครุภัณฑ์.....................................................................................................................................................</t>
  </si>
  <si>
    <t>2. หมายเลขเครื่อง..................................................................หมายเลขโครง........................................................................</t>
  </si>
  <si>
    <t>3. หมายเลขทะเบียน..............................................................วัน/เดือน/ปี ที่จัดซื้อ............................................................</t>
  </si>
  <si>
    <t>5. ใช้ประจำที่......................................................................... สังกัด......................................................................................</t>
  </si>
  <si>
    <t>2. โครงการสร้างเครือข่ายราษฎรพิทักษ์ป่า</t>
  </si>
  <si>
    <t>3. โครงการบริหารจัดการทรัพยากรธรรมชาติและสิ่งแวดล้อม</t>
  </si>
  <si>
    <t>4. โครงการส่เสริมการมีส่วนร่วมในการแก้ไขปัญหาไฟป่าและหมอกควันภาคเหนือ</t>
  </si>
  <si>
    <t>5. โครงการเพิ่มประสิทธิภาพการลาดตระเวนและเฝ้าระวังไฟป่า</t>
  </si>
  <si>
    <t>6. โครงการสร้างเครือข่ายเยาวชนรักษ์พงไพร</t>
  </si>
  <si>
    <t>1. โครงการพัฒนากลุ่มท่องเที่ยวเชิงธรรมชาติ</t>
  </si>
  <si>
    <t>2. โครงการบริหารจัดการทรัพยากรป่าไม้และสิ่งแวดล้อมอย่างยั่งยืน</t>
  </si>
  <si>
    <t xml:space="preserve"> - กิจกรรม ฟื้นฟู อนุรักษ์ป่าต้นน้ำ</t>
  </si>
  <si>
    <t xml:space="preserve"> - กิจกรรมสร้างเครือข่ายราษฎรพิทักษ์ป่า</t>
  </si>
  <si>
    <t xml:space="preserve"> - กิจกรรมแก้ไขปัญหาสัตว์ป่า และจัดการสัตว์ป่า จังหวัดนครนายก</t>
  </si>
  <si>
    <t xml:space="preserve"> - กิจกรรมแก้ไขปัญหาความขัดแย้งระหว่างคนกับสัตว์ป่า</t>
  </si>
  <si>
    <t>2. โครงการบรหารจัดการทรัพยากรป่าไม้และสิ่งแวดล้อมอย่างยั่งยืน</t>
  </si>
  <si>
    <t xml:space="preserve"> - กิจกรรมเฝ้ายระวังและป้องกันการลักลอบตัดไม้พะยูงและไม้มีค่าในพื้นที่ป่าอนุรักษ์</t>
  </si>
  <si>
    <t xml:space="preserve"> - กิจกรรมส่งเสริมการมีส่วนร่วมในการแก้ไขปัญหาไฟป่าและหมอกควัน </t>
  </si>
  <si>
    <t xml:space="preserve"> - กิจกรรมฟื้นฟู อนุรักษ์ป่าต้นน้ำ  </t>
  </si>
  <si>
    <t>ภาคใต้ชายแดน</t>
  </si>
  <si>
    <t>1. โครงการบริหารจัดการทรัพยากรป่าไม้และสิ่งแวดล้อมอย่างยั่งยืน</t>
  </si>
  <si>
    <t>1.โครงการพัฒนากลุ่มท่องเที่ยวเชิงธรรมชาติ</t>
  </si>
  <si>
    <t xml:space="preserve"> - กิจกรรมเพิ่มประสิทธิภาพการป้องกันและปราบปรามการทำลายทรัพยากรป่าไม้และสัตว์ป่า 
อุทยานแห่งชาติทับลาน ท้องเที่จังหวัดปราจีนบุรี</t>
  </si>
  <si>
    <t xml:space="preserve">                                           สำนัก/สบอ/กอง..................</t>
  </si>
  <si>
    <t xml:space="preserve">                                    แบบ คำขอ อส.63 (3)</t>
  </si>
  <si>
    <r>
      <t xml:space="preserve">สำนักบริหารพื้นที่อนุรักษ์ที่ </t>
    </r>
    <r>
      <rPr>
        <sz val="15"/>
        <rFont val="TH SarabunPSK"/>
        <family val="2"/>
      </rPr>
      <t>....................................................</t>
    </r>
  </si>
  <si>
    <t>สำนักบริหารพื้นที่อนุรักษ์ที่.................................</t>
  </si>
  <si>
    <t>หน่วยงาน : ....................................................</t>
  </si>
  <si>
    <t xml:space="preserve"> 1. หน่วยงาน.................................................</t>
  </si>
  <si>
    <t xml:space="preserve"> 2. งบประมาณ งาน/โครงการ.................................................</t>
  </si>
  <si>
    <t xml:space="preserve"> 1. หน่วยงาน...............................................................</t>
  </si>
  <si>
    <t xml:space="preserve"> 2. งบประมาณ งาน/โครงการ..............................................................</t>
  </si>
  <si>
    <t>1. ระดับหน่วยงานปฏิบัติในพื้นที่ ( อุทยานแห่งชาติ,เขตรักษาพันธุ์สัตว์ป่า และ เขตห้ามล่าสัตว์ป่า,หน่วยจัดการต้นน้ำ เป็นต้น)</t>
  </si>
  <si>
    <t>สรุปผังเชื่อมโยง แผนงาน โครงการ กิจกรรม ที่ขอรับการจัดสรรงบประมาณรายจ่ายประจำปีงบประมาณ พ.ศ. 2563</t>
  </si>
  <si>
    <t>ยุทธศาสตร์ชาติ</t>
  </si>
  <si>
    <t>แผนพัฒนาเศรษฐกิจและสังคมแห่งชาติ ฉบับที่ 12</t>
  </si>
  <si>
    <t>หมายเหตุ : ทั้งนี้หน่วยงานสามารถเปิดดูผังเชื่อมโยง แผนงาน โครงการ กิจกรรม ของปีงบประมาณ พ.ศ. 2561 และ ปีงบประมาณ พ.ศ. 2562</t>
  </si>
  <si>
    <t xml:space="preserve">                 ประกอบการจัดทำงบประมาณประจำปีงบประมาณ พ.ศ. 2563 ได้ที่เว็บไซต์สำนักแผนงานและสารสนเทศ http://www.dnp.go.th/info_office/info_main2.asp</t>
  </si>
  <si>
    <t>งบประมาณ 
ปี 2563</t>
  </si>
  <si>
    <t>แบบคำขอ อส.63(9)</t>
  </si>
  <si>
    <t>สำนักบริหารพื้นที่อนุรักษ์ที่ 16 (เชียงใหม่)</t>
  </si>
  <si>
    <t>ตัวอย่าง</t>
  </si>
  <si>
    <t>1. ส่วนกลาง</t>
  </si>
  <si>
    <t>2. สำนักบริหารพื้นที่อนุรักษ์ที่ 1 - 16  และสาขา</t>
  </si>
  <si>
    <t>กำหนดวันส่ง สำนักบริหารพื้นที่อนุรักษ์ที่ 1-16 และส่วนกลาง เป็นวันจันทร์ที่  26  พฤศจิกายน  2561</t>
  </si>
  <si>
    <t>แผนการปฏิรูป</t>
  </si>
  <si>
    <t>แผนงาน/โครงการ/กิจกรรม 
ประจำปี 63</t>
  </si>
  <si>
    <t>แผนงานพื้นฐานด้านการจัดการน้ำและ</t>
  </si>
  <si>
    <t>สร้างการเติบโตบนคุณภาพชีวิตที่เป็นมิตร</t>
  </si>
  <si>
    <t>กับสิ่งแวดล้อมอย่างยั่งยืน</t>
  </si>
  <si>
    <t>ผลผลิตที่ 1 พื้นที่ป่าอนุรักษ์ได้รับการ</t>
  </si>
  <si>
    <t>บริหารจัดการ</t>
  </si>
  <si>
    <t>1. ทรัพยากรป่าไม้และสัตว์ป่า</t>
  </si>
  <si>
    <t>1.4 เพิ่มและพัฒนาพื้นที่ป่าไม้ให้ได้ตาม</t>
  </si>
  <si>
    <t>ยุทธศาสตร์ที่ 4 การเติบโตที่เป็นมิตรกับ</t>
  </si>
  <si>
    <t>สิ่งแวดล้อมเพื่อการพัฒนาอย่างยั่งยืน</t>
  </si>
  <si>
    <t>บนคุณภาพชีวิตที่เป็นมิตรต่อสิ่งแวดล้อม</t>
  </si>
  <si>
    <t>ยุทธศาสตร์ที่ 5 ด้านการสร้างการเติบโต</t>
  </si>
  <si>
    <t xml:space="preserve">    -  จัดทำแบบคำขอ อส.63(5) , อส.63(6) , อส.63(7) , อส.63(8) , อส.63(9)</t>
  </si>
  <si>
    <t xml:space="preserve">    1. จัดส่งแบบคำขอ  อส.63(1)  อส.63(2)  อส.63(3)  อส.63(5)  อส.63(6)  อส.63(7)   อส.63(8) อส.63(9)</t>
  </si>
  <si>
    <t>4. สร้างการเติบโตอย่างยั่งยืนบนสังคม</t>
  </si>
  <si>
    <t>เศรษฐกิจสีเขียว</t>
  </si>
  <si>
    <t>4.1.4 รักษาและเพิ่มพื้นที่สีเขียวที่เป็นมิตร</t>
  </si>
  <si>
    <t>กับสิ่งแวดล้อม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</si>
</sst>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00_-;\-* #,##0.000_-;_-* &quot;-&quot;??_-;_-@_-"/>
    <numFmt numFmtId="189" formatCode="_-* #,##0.000000_-;\-* #,##0.000000_-;_-* &quot;-&quot;??_-;_-@_-"/>
  </numFmts>
  <fonts count="106">
    <font>
      <sz val="14"/>
      <name val="Cordia New"/>
      <family val="0"/>
    </font>
    <font>
      <sz val="11"/>
      <color indexed="8"/>
      <name val="Tahoma"/>
      <family val="2"/>
    </font>
    <font>
      <sz val="10"/>
      <name val="Arial"/>
      <family val="2"/>
    </font>
    <font>
      <sz val="8"/>
      <name val="Arial"/>
      <family val="2"/>
    </font>
    <font>
      <sz val="8"/>
      <name val="Cordia New"/>
      <family val="2"/>
    </font>
    <font>
      <sz val="16"/>
      <name val="AngsanaUPC"/>
      <family val="1"/>
    </font>
    <font>
      <b/>
      <sz val="15"/>
      <name val="AngsanaUPC"/>
      <family val="1"/>
    </font>
    <font>
      <sz val="15"/>
      <name val="AngsanaUPC"/>
      <family val="1"/>
    </font>
    <font>
      <sz val="14"/>
      <name val="AngsanaUPC"/>
      <family val="1"/>
    </font>
    <font>
      <b/>
      <sz val="14"/>
      <name val="AngsanaUPC"/>
      <family val="1"/>
    </font>
    <font>
      <b/>
      <sz val="16"/>
      <name val="AngsanaUPC"/>
      <family val="1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5"/>
      <color indexed="10"/>
      <name val="AngsanaUPC"/>
      <family val="1"/>
    </font>
    <font>
      <sz val="15"/>
      <color indexed="8"/>
      <name val="AngsanaUPC"/>
      <family val="1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8"/>
      <color indexed="10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b/>
      <sz val="15"/>
      <color indexed="8"/>
      <name val="TH SarabunPSK"/>
      <family val="2"/>
    </font>
    <font>
      <sz val="15"/>
      <color indexed="8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7"/>
      <name val="TH SarabunPSK"/>
      <family val="2"/>
    </font>
    <font>
      <b/>
      <u val="single"/>
      <sz val="18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b/>
      <sz val="12"/>
      <name val="TH SarabunPSK"/>
      <family val="2"/>
    </font>
    <font>
      <b/>
      <sz val="24"/>
      <color indexed="10"/>
      <name val="TH SarabunPSK"/>
      <family val="2"/>
    </font>
    <font>
      <b/>
      <sz val="26"/>
      <color indexed="10"/>
      <name val="TH SarabunPSK"/>
      <family val="2"/>
    </font>
    <font>
      <b/>
      <u val="single"/>
      <sz val="14"/>
      <name val="TH SarabunPSK"/>
      <family val="2"/>
    </font>
    <font>
      <sz val="12"/>
      <color indexed="8"/>
      <name val="TH SarabunPSK"/>
      <family val="2"/>
    </font>
    <font>
      <b/>
      <sz val="13"/>
      <name val="TH SarabunPSK"/>
      <family val="2"/>
    </font>
    <font>
      <sz val="14"/>
      <name val="Wingdings 2"/>
      <family val="1"/>
    </font>
    <font>
      <b/>
      <sz val="13"/>
      <color indexed="8"/>
      <name val="TH SarabunPSK"/>
      <family val="2"/>
    </font>
    <font>
      <sz val="12"/>
      <name val="TH SarabunPSK"/>
      <family val="2"/>
    </font>
    <font>
      <b/>
      <sz val="12"/>
      <color indexed="8"/>
      <name val="TH SarabunPSK"/>
      <family val="2"/>
    </font>
    <font>
      <b/>
      <u val="single"/>
      <sz val="14"/>
      <color indexed="8"/>
      <name val="TH SarabunPSK"/>
      <family val="2"/>
    </font>
    <font>
      <sz val="13"/>
      <color indexed="8"/>
      <name val="TH SarabunPSK"/>
      <family val="2"/>
    </font>
    <font>
      <sz val="14"/>
      <name val="Wingdings"/>
      <family val="0"/>
    </font>
    <font>
      <sz val="15.4"/>
      <name val="TH SarabunPSK"/>
      <family val="2"/>
    </font>
    <font>
      <b/>
      <u val="single"/>
      <sz val="16"/>
      <color indexed="8"/>
      <name val="TH SarabunPSK"/>
      <family val="2"/>
    </font>
    <font>
      <b/>
      <i/>
      <u val="single"/>
      <sz val="14"/>
      <color indexed="8"/>
      <name val="TH SarabunPSK"/>
      <family val="2"/>
    </font>
    <font>
      <sz val="14"/>
      <name val="Angsana New"/>
      <family val="1"/>
    </font>
    <font>
      <b/>
      <sz val="14"/>
      <name val="Angsana New"/>
      <family val="1"/>
    </font>
    <font>
      <sz val="14"/>
      <name val="DilleniaUPC"/>
      <family val="1"/>
    </font>
    <font>
      <sz val="14"/>
      <color indexed="8"/>
      <name val="Angsana New"/>
      <family val="1"/>
    </font>
    <font>
      <sz val="14"/>
      <name val="TH SarabunIT๙"/>
      <family val="2"/>
    </font>
    <font>
      <sz val="16"/>
      <name val="TH SarabunIT๙"/>
      <family val="2"/>
    </font>
    <font>
      <b/>
      <sz val="16"/>
      <name val="TH SarabunIT๙"/>
      <family val="2"/>
    </font>
    <font>
      <sz val="16"/>
      <name val="Cordia New"/>
      <family val="2"/>
    </font>
    <font>
      <sz val="16"/>
      <name val="Wingdings 2"/>
      <family val="1"/>
    </font>
    <font>
      <b/>
      <sz val="26"/>
      <name val="Cordia New"/>
      <family val="2"/>
    </font>
    <font>
      <b/>
      <sz val="16"/>
      <name val="Cordia New"/>
      <family val="2"/>
    </font>
    <font>
      <sz val="15"/>
      <name val="Cordia New"/>
      <family val="2"/>
    </font>
    <font>
      <sz val="15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5"/>
      <color rgb="FFFF0000"/>
      <name val="AngsanaUPC"/>
      <family val="1"/>
    </font>
    <font>
      <sz val="15"/>
      <color theme="1"/>
      <name val="AngsanaUPC"/>
      <family val="1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b/>
      <sz val="24"/>
      <color rgb="FFFF0000"/>
      <name val="TH SarabunPSK"/>
      <family val="2"/>
    </font>
    <font>
      <b/>
      <sz val="26"/>
      <color rgb="FFFF0000"/>
      <name val="TH SarabunPSK"/>
      <family val="2"/>
    </font>
    <font>
      <sz val="14"/>
      <color theme="1"/>
      <name val="Angsana New"/>
      <family val="1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AA6D0"/>
        <bgColor indexed="64"/>
      </patternFill>
    </fill>
    <fill>
      <patternFill patternType="solid">
        <fgColor rgb="FFFFFF9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/>
      <bottom style="dotted"/>
    </border>
    <border>
      <left style="thin"/>
      <right/>
      <top/>
      <bottom style="dotted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/>
      <right style="thin"/>
      <top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 style="dotted"/>
      <bottom/>
    </border>
    <border>
      <left/>
      <right style="thin"/>
      <top style="dotted"/>
      <bottom/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77" fillId="28" borderId="0" applyNumberFormat="0" applyBorder="0" applyAlignment="0" applyProtection="0"/>
    <xf numFmtId="0" fontId="77" fillId="29" borderId="0" applyNumberFormat="0" applyBorder="0" applyAlignment="0" applyProtection="0"/>
    <xf numFmtId="0" fontId="77" fillId="30" borderId="0" applyNumberFormat="0" applyBorder="0" applyAlignment="0" applyProtection="0"/>
    <xf numFmtId="0" fontId="77" fillId="31" borderId="0" applyNumberFormat="0" applyBorder="0" applyAlignment="0" applyProtection="0"/>
    <xf numFmtId="0" fontId="77" fillId="32" borderId="0" applyNumberFormat="0" applyBorder="0" applyAlignment="0" applyProtection="0"/>
    <xf numFmtId="0" fontId="77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37" borderId="0" applyNumberFormat="0" applyBorder="0" applyAlignment="0" applyProtection="0"/>
    <xf numFmtId="0" fontId="12" fillId="3" borderId="0" applyNumberFormat="0" applyBorder="0" applyAlignment="0" applyProtection="0"/>
    <xf numFmtId="0" fontId="13" fillId="38" borderId="1" applyNumberFormat="0" applyAlignment="0" applyProtection="0"/>
    <xf numFmtId="0" fontId="14" fillId="3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7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40" borderId="0" applyNumberFormat="0" applyBorder="0" applyAlignment="0" applyProtection="0"/>
    <xf numFmtId="0" fontId="2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41" borderId="7" applyNumberFormat="0" applyFont="0" applyAlignment="0" applyProtection="0"/>
    <xf numFmtId="0" fontId="23" fillId="38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78" fillId="42" borderId="10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43" borderId="11" applyNumberFormat="0" applyAlignment="0" applyProtection="0"/>
    <xf numFmtId="0" fontId="83" fillId="0" borderId="12" applyNumberFormat="0" applyFill="0" applyAlignment="0" applyProtection="0"/>
    <xf numFmtId="0" fontId="84" fillId="44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85" fillId="45" borderId="10" applyNumberFormat="0" applyAlignment="0" applyProtection="0"/>
    <xf numFmtId="0" fontId="86" fillId="46" borderId="0" applyNumberFormat="0" applyBorder="0" applyAlignment="0" applyProtection="0"/>
    <xf numFmtId="0" fontId="87" fillId="0" borderId="13" applyNumberFormat="0" applyFill="0" applyAlignment="0" applyProtection="0"/>
    <xf numFmtId="0" fontId="88" fillId="47" borderId="0" applyNumberFormat="0" applyBorder="0" applyAlignment="0" applyProtection="0"/>
    <xf numFmtId="0" fontId="77" fillId="48" borderId="0" applyNumberFormat="0" applyBorder="0" applyAlignment="0" applyProtection="0"/>
    <xf numFmtId="0" fontId="77" fillId="49" borderId="0" applyNumberFormat="0" applyBorder="0" applyAlignment="0" applyProtection="0"/>
    <xf numFmtId="0" fontId="77" fillId="50" borderId="0" applyNumberFormat="0" applyBorder="0" applyAlignment="0" applyProtection="0"/>
    <xf numFmtId="0" fontId="77" fillId="51" borderId="0" applyNumberFormat="0" applyBorder="0" applyAlignment="0" applyProtection="0"/>
    <xf numFmtId="0" fontId="77" fillId="52" borderId="0" applyNumberFormat="0" applyBorder="0" applyAlignment="0" applyProtection="0"/>
    <xf numFmtId="0" fontId="77" fillId="53" borderId="0" applyNumberFormat="0" applyBorder="0" applyAlignment="0" applyProtection="0"/>
    <xf numFmtId="0" fontId="89" fillId="42" borderId="14" applyNumberFormat="0" applyAlignment="0" applyProtection="0"/>
    <xf numFmtId="0" fontId="0" fillId="54" borderId="15" applyNumberFormat="0" applyFont="0" applyAlignment="0" applyProtection="0"/>
    <xf numFmtId="0" fontId="90" fillId="0" borderId="16" applyNumberFormat="0" applyFill="0" applyAlignment="0" applyProtection="0"/>
    <xf numFmtId="0" fontId="91" fillId="0" borderId="17" applyNumberFormat="0" applyFill="0" applyAlignment="0" applyProtection="0"/>
    <xf numFmtId="0" fontId="92" fillId="0" borderId="18" applyNumberFormat="0" applyFill="0" applyAlignment="0" applyProtection="0"/>
    <xf numFmtId="0" fontId="92" fillId="0" borderId="0" applyNumberFormat="0" applyFill="0" applyBorder="0" applyAlignment="0" applyProtection="0"/>
  </cellStyleXfs>
  <cellXfs count="590">
    <xf numFmtId="0" fontId="0" fillId="0" borderId="0" xfId="0" applyAlignment="1">
      <alignment/>
    </xf>
    <xf numFmtId="0" fontId="6" fillId="0" borderId="0" xfId="88" applyFont="1" applyFill="1" applyBorder="1" applyAlignment="1">
      <alignment horizontal="centerContinuous" vertical="center"/>
      <protection/>
    </xf>
    <xf numFmtId="187" fontId="7" fillId="0" borderId="0" xfId="62" applyNumberFormat="1" applyFont="1" applyAlignment="1">
      <alignment horizontal="centerContinuous"/>
    </xf>
    <xf numFmtId="0" fontId="8" fillId="0" borderId="0" xfId="81" applyFont="1" applyAlignment="1">
      <alignment shrinkToFit="1"/>
      <protection/>
    </xf>
    <xf numFmtId="187" fontId="5" fillId="0" borderId="0" xfId="62" applyNumberFormat="1" applyFont="1" applyAlignment="1">
      <alignment/>
    </xf>
    <xf numFmtId="0" fontId="5" fillId="0" borderId="0" xfId="81" applyFont="1">
      <alignment/>
      <protection/>
    </xf>
    <xf numFmtId="187" fontId="6" fillId="0" borderId="19" xfId="62" applyNumberFormat="1" applyFont="1" applyBorder="1" applyAlignment="1">
      <alignment/>
    </xf>
    <xf numFmtId="187" fontId="10" fillId="0" borderId="0" xfId="62" applyNumberFormat="1" applyFont="1" applyAlignment="1">
      <alignment/>
    </xf>
    <xf numFmtId="0" fontId="10" fillId="0" borderId="0" xfId="81" applyFont="1">
      <alignment/>
      <protection/>
    </xf>
    <xf numFmtId="187" fontId="7" fillId="0" borderId="20" xfId="62" applyNumberFormat="1" applyFont="1" applyBorder="1" applyAlignment="1">
      <alignment/>
    </xf>
    <xf numFmtId="187" fontId="7" fillId="0" borderId="19" xfId="62" applyNumberFormat="1" applyFont="1" applyBorder="1" applyAlignment="1">
      <alignment/>
    </xf>
    <xf numFmtId="187" fontId="5" fillId="0" borderId="0" xfId="62" applyNumberFormat="1" applyFont="1" applyAlignment="1">
      <alignment horizontal="left" vertical="center"/>
    </xf>
    <xf numFmtId="0" fontId="5" fillId="0" borderId="0" xfId="81" applyFont="1" applyAlignment="1">
      <alignment horizontal="left" vertical="center"/>
      <protection/>
    </xf>
    <xf numFmtId="187" fontId="10" fillId="0" borderId="0" xfId="62" applyNumberFormat="1" applyFont="1" applyAlignment="1">
      <alignment/>
    </xf>
    <xf numFmtId="0" fontId="10" fillId="0" borderId="0" xfId="81" applyFont="1">
      <alignment/>
      <protection/>
    </xf>
    <xf numFmtId="187" fontId="5" fillId="0" borderId="0" xfId="62" applyNumberFormat="1" applyFont="1" applyAlignment="1">
      <alignment/>
    </xf>
    <xf numFmtId="0" fontId="5" fillId="0" borderId="0" xfId="81" applyFont="1">
      <alignment/>
      <protection/>
    </xf>
    <xf numFmtId="0" fontId="7" fillId="0" borderId="0" xfId="88" applyFont="1" applyFill="1" applyBorder="1" applyAlignment="1">
      <alignment/>
      <protection/>
    </xf>
    <xf numFmtId="187" fontId="7" fillId="0" borderId="0" xfId="62" applyNumberFormat="1" applyFont="1" applyAlignment="1">
      <alignment/>
    </xf>
    <xf numFmtId="43" fontId="7" fillId="0" borderId="0" xfId="62" applyNumberFormat="1" applyFont="1" applyAlignment="1">
      <alignment horizontal="centerContinuous"/>
    </xf>
    <xf numFmtId="187" fontId="6" fillId="0" borderId="21" xfId="62" applyNumberFormat="1" applyFont="1" applyBorder="1" applyAlignment="1">
      <alignment horizontal="center"/>
    </xf>
    <xf numFmtId="188" fontId="6" fillId="0" borderId="21" xfId="62" applyNumberFormat="1" applyFont="1" applyBorder="1" applyAlignment="1">
      <alignment horizontal="center"/>
    </xf>
    <xf numFmtId="188" fontId="6" fillId="0" borderId="21" xfId="62" applyNumberFormat="1" applyFont="1" applyBorder="1" applyAlignment="1">
      <alignment horizontal="center" shrinkToFit="1"/>
    </xf>
    <xf numFmtId="187" fontId="6" fillId="0" borderId="22" xfId="62" applyNumberFormat="1" applyFont="1" applyBorder="1" applyAlignment="1">
      <alignment/>
    </xf>
    <xf numFmtId="187" fontId="6" fillId="0" borderId="21" xfId="62" applyNumberFormat="1" applyFont="1" applyBorder="1" applyAlignment="1">
      <alignment/>
    </xf>
    <xf numFmtId="43" fontId="6" fillId="0" borderId="21" xfId="62" applyNumberFormat="1" applyFont="1" applyBorder="1" applyAlignment="1">
      <alignment/>
    </xf>
    <xf numFmtId="187" fontId="7" fillId="0" borderId="21" xfId="62" applyNumberFormat="1" applyFont="1" applyBorder="1" applyAlignment="1">
      <alignment/>
    </xf>
    <xf numFmtId="187" fontId="93" fillId="55" borderId="21" xfId="62" applyNumberFormat="1" applyFont="1" applyFill="1" applyBorder="1" applyAlignment="1">
      <alignment/>
    </xf>
    <xf numFmtId="43" fontId="7" fillId="0" borderId="21" xfId="62" applyNumberFormat="1" applyFont="1" applyBorder="1" applyAlignment="1">
      <alignment/>
    </xf>
    <xf numFmtId="43" fontId="7" fillId="0" borderId="19" xfId="62" applyNumberFormat="1" applyFont="1" applyBorder="1" applyAlignment="1">
      <alignment/>
    </xf>
    <xf numFmtId="187" fontId="7" fillId="0" borderId="22" xfId="62" applyNumberFormat="1" applyFont="1" applyBorder="1" applyAlignment="1">
      <alignment/>
    </xf>
    <xf numFmtId="187" fontId="7" fillId="55" borderId="22" xfId="62" applyNumberFormat="1" applyFont="1" applyFill="1" applyBorder="1" applyAlignment="1">
      <alignment/>
    </xf>
    <xf numFmtId="187" fontId="7" fillId="0" borderId="22" xfId="62" applyNumberFormat="1" applyFont="1" applyFill="1" applyBorder="1" applyAlignment="1">
      <alignment/>
    </xf>
    <xf numFmtId="43" fontId="7" fillId="0" borderId="22" xfId="62" applyNumberFormat="1" applyFont="1" applyBorder="1" applyAlignment="1">
      <alignment/>
    </xf>
    <xf numFmtId="187" fontId="7" fillId="0" borderId="21" xfId="62" applyNumberFormat="1" applyFont="1" applyFill="1" applyBorder="1" applyAlignment="1">
      <alignment/>
    </xf>
    <xf numFmtId="187" fontId="7" fillId="55" borderId="21" xfId="62" applyNumberFormat="1" applyFont="1" applyFill="1" applyBorder="1" applyAlignment="1">
      <alignment/>
    </xf>
    <xf numFmtId="187" fontId="7" fillId="0" borderId="19" xfId="62" applyNumberFormat="1" applyFont="1" applyFill="1" applyBorder="1" applyAlignment="1">
      <alignment/>
    </xf>
    <xf numFmtId="187" fontId="6" fillId="0" borderId="22" xfId="62" applyNumberFormat="1" applyFont="1" applyFill="1" applyBorder="1" applyAlignment="1">
      <alignment/>
    </xf>
    <xf numFmtId="187" fontId="6" fillId="55" borderId="22" xfId="62" applyNumberFormat="1" applyFont="1" applyFill="1" applyBorder="1" applyAlignment="1">
      <alignment/>
    </xf>
    <xf numFmtId="43" fontId="6" fillId="0" borderId="22" xfId="62" applyNumberFormat="1" applyFont="1" applyBorder="1" applyAlignment="1">
      <alignment/>
    </xf>
    <xf numFmtId="187" fontId="93" fillId="55" borderId="22" xfId="62" applyNumberFormat="1" applyFont="1" applyFill="1" applyBorder="1" applyAlignment="1">
      <alignment/>
    </xf>
    <xf numFmtId="187" fontId="7" fillId="55" borderId="19" xfId="62" applyNumberFormat="1" applyFont="1" applyFill="1" applyBorder="1" applyAlignment="1">
      <alignment/>
    </xf>
    <xf numFmtId="187" fontId="6" fillId="0" borderId="21" xfId="62" applyNumberFormat="1" applyFont="1" applyBorder="1" applyAlignment="1">
      <alignment/>
    </xf>
    <xf numFmtId="43" fontId="6" fillId="0" borderId="19" xfId="62" applyNumberFormat="1" applyFont="1" applyBorder="1" applyAlignment="1">
      <alignment/>
    </xf>
    <xf numFmtId="187" fontId="6" fillId="0" borderId="22" xfId="62" applyNumberFormat="1" applyFont="1" applyBorder="1" applyAlignment="1">
      <alignment/>
    </xf>
    <xf numFmtId="43" fontId="6" fillId="0" borderId="22" xfId="62" applyNumberFormat="1" applyFont="1" applyBorder="1" applyAlignment="1">
      <alignment/>
    </xf>
    <xf numFmtId="187" fontId="6" fillId="0" borderId="22" xfId="62" applyNumberFormat="1" applyFont="1" applyFill="1" applyBorder="1" applyAlignment="1">
      <alignment/>
    </xf>
    <xf numFmtId="9" fontId="5" fillId="0" borderId="0" xfId="92" applyFont="1" applyAlignment="1">
      <alignment/>
    </xf>
    <xf numFmtId="43" fontId="6" fillId="0" borderId="21" xfId="62" applyNumberFormat="1" applyFont="1" applyBorder="1" applyAlignment="1">
      <alignment/>
    </xf>
    <xf numFmtId="187" fontId="6" fillId="55" borderId="19" xfId="62" applyNumberFormat="1" applyFont="1" applyFill="1" applyBorder="1" applyAlignment="1">
      <alignment/>
    </xf>
    <xf numFmtId="187" fontId="94" fillId="55" borderId="22" xfId="62" applyNumberFormat="1" applyFont="1" applyFill="1" applyBorder="1" applyAlignment="1">
      <alignment/>
    </xf>
    <xf numFmtId="187" fontId="7" fillId="0" borderId="0" xfId="62" applyNumberFormat="1" applyFont="1" applyFill="1" applyBorder="1" applyAlignment="1">
      <alignment/>
    </xf>
    <xf numFmtId="187" fontId="7" fillId="55" borderId="0" xfId="62" applyNumberFormat="1" applyFont="1" applyFill="1" applyAlignment="1">
      <alignment/>
    </xf>
    <xf numFmtId="43" fontId="7" fillId="0" borderId="0" xfId="62" applyNumberFormat="1" applyFont="1" applyAlignment="1">
      <alignment/>
    </xf>
    <xf numFmtId="0" fontId="5" fillId="0" borderId="21" xfId="81" applyFont="1" applyBorder="1">
      <alignment/>
      <protection/>
    </xf>
    <xf numFmtId="0" fontId="5" fillId="0" borderId="19" xfId="81" applyFont="1" applyBorder="1">
      <alignment/>
      <protection/>
    </xf>
    <xf numFmtId="0" fontId="10" fillId="0" borderId="22" xfId="81" applyFont="1" applyBorder="1">
      <alignment/>
      <protection/>
    </xf>
    <xf numFmtId="0" fontId="5" fillId="0" borderId="22" xfId="81" applyFont="1" applyBorder="1">
      <alignment/>
      <protection/>
    </xf>
    <xf numFmtId="187" fontId="6" fillId="55" borderId="22" xfId="62" applyNumberFormat="1" applyFont="1" applyFill="1" applyBorder="1" applyAlignment="1">
      <alignment/>
    </xf>
    <xf numFmtId="0" fontId="5" fillId="0" borderId="22" xfId="81" applyFont="1" applyBorder="1" applyAlignment="1">
      <alignment horizontal="left" vertical="center"/>
      <protection/>
    </xf>
    <xf numFmtId="187" fontId="6" fillId="0" borderId="22" xfId="62" applyNumberFormat="1" applyFont="1" applyFill="1" applyBorder="1" applyAlignment="1">
      <alignment horizontal="left" vertical="center"/>
    </xf>
    <xf numFmtId="187" fontId="93" fillId="0" borderId="22" xfId="62" applyNumberFormat="1" applyFont="1" applyBorder="1" applyAlignment="1">
      <alignment/>
    </xf>
    <xf numFmtId="9" fontId="5" fillId="0" borderId="22" xfId="92" applyFont="1" applyBorder="1" applyAlignment="1">
      <alignment/>
    </xf>
    <xf numFmtId="0" fontId="5" fillId="0" borderId="22" xfId="81" applyFont="1" applyBorder="1">
      <alignment/>
      <protection/>
    </xf>
    <xf numFmtId="187" fontId="7" fillId="0" borderId="22" xfId="62" applyNumberFormat="1" applyFont="1" applyBorder="1" applyAlignment="1">
      <alignment/>
    </xf>
    <xf numFmtId="187" fontId="7" fillId="55" borderId="22" xfId="62" applyNumberFormat="1" applyFont="1" applyFill="1" applyBorder="1" applyAlignment="1">
      <alignment/>
    </xf>
    <xf numFmtId="0" fontId="10" fillId="0" borderId="22" xfId="81" applyFont="1" applyBorder="1">
      <alignment/>
      <protection/>
    </xf>
    <xf numFmtId="187" fontId="6" fillId="55" borderId="22" xfId="62" applyNumberFormat="1" applyFont="1" applyFill="1" applyBorder="1" applyAlignment="1">
      <alignment/>
    </xf>
    <xf numFmtId="0" fontId="5" fillId="0" borderId="20" xfId="81" applyFont="1" applyBorder="1">
      <alignment/>
      <protection/>
    </xf>
    <xf numFmtId="0" fontId="6" fillId="0" borderId="23" xfId="88" applyFont="1" applyFill="1" applyBorder="1" applyAlignment="1" applyProtection="1">
      <alignment horizontal="left"/>
      <protection/>
    </xf>
    <xf numFmtId="0" fontId="10" fillId="0" borderId="24" xfId="81" applyFont="1" applyBorder="1">
      <alignment/>
      <protection/>
    </xf>
    <xf numFmtId="0" fontId="10" fillId="0" borderId="25" xfId="81" applyFont="1" applyBorder="1">
      <alignment/>
      <protection/>
    </xf>
    <xf numFmtId="0" fontId="5" fillId="0" borderId="26" xfId="81" applyFont="1" applyBorder="1">
      <alignment/>
      <protection/>
    </xf>
    <xf numFmtId="0" fontId="7" fillId="0" borderId="27" xfId="88" applyFont="1" applyFill="1" applyBorder="1" applyAlignment="1">
      <alignment/>
      <protection/>
    </xf>
    <xf numFmtId="0" fontId="7" fillId="0" borderId="28" xfId="88" applyFont="1" applyFill="1" applyBorder="1" applyAlignment="1">
      <alignment/>
      <protection/>
    </xf>
    <xf numFmtId="0" fontId="5" fillId="0" borderId="29" xfId="81" applyFont="1" applyBorder="1">
      <alignment/>
      <protection/>
    </xf>
    <xf numFmtId="0" fontId="7" fillId="0" borderId="30" xfId="88" applyFont="1" applyFill="1" applyBorder="1" applyAlignment="1">
      <alignment/>
      <protection/>
    </xf>
    <xf numFmtId="0" fontId="5" fillId="0" borderId="31" xfId="81" applyFont="1" applyBorder="1">
      <alignment/>
      <protection/>
    </xf>
    <xf numFmtId="0" fontId="7" fillId="0" borderId="32" xfId="88" applyFont="1" applyFill="1" applyBorder="1" applyAlignment="1">
      <alignment/>
      <protection/>
    </xf>
    <xf numFmtId="0" fontId="7" fillId="0" borderId="33" xfId="88" applyFont="1" applyFill="1" applyBorder="1" applyAlignment="1">
      <alignment/>
      <protection/>
    </xf>
    <xf numFmtId="0" fontId="5" fillId="0" borderId="23" xfId="81" applyFont="1" applyBorder="1">
      <alignment/>
      <protection/>
    </xf>
    <xf numFmtId="0" fontId="5" fillId="0" borderId="24" xfId="81" applyFont="1" applyBorder="1">
      <alignment/>
      <protection/>
    </xf>
    <xf numFmtId="0" fontId="7" fillId="0" borderId="25" xfId="88" applyFont="1" applyFill="1" applyBorder="1" applyAlignment="1">
      <alignment/>
      <protection/>
    </xf>
    <xf numFmtId="0" fontId="6" fillId="0" borderId="23" xfId="88" applyFont="1" applyFill="1" applyBorder="1" applyAlignment="1">
      <alignment/>
      <protection/>
    </xf>
    <xf numFmtId="187" fontId="5" fillId="0" borderId="23" xfId="62" applyNumberFormat="1" applyFont="1" applyBorder="1" applyAlignment="1">
      <alignment/>
    </xf>
    <xf numFmtId="0" fontId="6" fillId="0" borderId="24" xfId="88" applyFont="1" applyFill="1" applyBorder="1" applyAlignment="1" applyProtection="1">
      <alignment horizontal="left"/>
      <protection/>
    </xf>
    <xf numFmtId="187" fontId="5" fillId="0" borderId="25" xfId="62" applyNumberFormat="1" applyFont="1" applyBorder="1" applyAlignment="1">
      <alignment/>
    </xf>
    <xf numFmtId="187" fontId="5" fillId="0" borderId="24" xfId="62" applyNumberFormat="1" applyFont="1" applyBorder="1" applyAlignment="1">
      <alignment/>
    </xf>
    <xf numFmtId="0" fontId="7" fillId="0" borderId="25" xfId="88" applyFont="1" applyFill="1" applyBorder="1" applyAlignment="1" applyProtection="1">
      <alignment horizontal="left"/>
      <protection/>
    </xf>
    <xf numFmtId="0" fontId="8" fillId="0" borderId="23" xfId="81" applyFont="1" applyBorder="1" applyAlignment="1">
      <alignment shrinkToFit="1"/>
      <protection/>
    </xf>
    <xf numFmtId="0" fontId="8" fillId="0" borderId="24" xfId="81" applyFont="1" applyBorder="1" applyAlignment="1">
      <alignment shrinkToFit="1"/>
      <protection/>
    </xf>
    <xf numFmtId="0" fontId="10" fillId="0" borderId="23" xfId="81" applyFont="1" applyBorder="1">
      <alignment/>
      <protection/>
    </xf>
    <xf numFmtId="0" fontId="6" fillId="0" borderId="24" xfId="88" applyFont="1" applyFill="1" applyBorder="1" applyAlignment="1">
      <alignment/>
      <protection/>
    </xf>
    <xf numFmtId="0" fontId="6" fillId="0" borderId="23" xfId="81" applyFont="1" applyBorder="1" applyAlignment="1">
      <alignment horizontal="left" vertical="center"/>
      <protection/>
    </xf>
    <xf numFmtId="0" fontId="5" fillId="0" borderId="24" xfId="81" applyFont="1" applyBorder="1" applyAlignment="1">
      <alignment horizontal="left" vertical="center"/>
      <protection/>
    </xf>
    <xf numFmtId="0" fontId="5" fillId="0" borderId="25" xfId="81" applyFont="1" applyBorder="1" applyAlignment="1">
      <alignment horizontal="left" vertical="center"/>
      <protection/>
    </xf>
    <xf numFmtId="0" fontId="8" fillId="0" borderId="25" xfId="88" applyFont="1" applyFill="1" applyBorder="1" applyAlignment="1">
      <alignment/>
      <protection/>
    </xf>
    <xf numFmtId="0" fontId="7" fillId="0" borderId="25" xfId="81" applyFont="1" applyBorder="1" applyAlignment="1">
      <alignment horizontal="left" shrinkToFit="1"/>
      <protection/>
    </xf>
    <xf numFmtId="0" fontId="7" fillId="0" borderId="25" xfId="81" applyFont="1" applyBorder="1" applyAlignment="1">
      <alignment horizontal="left"/>
      <protection/>
    </xf>
    <xf numFmtId="9" fontId="5" fillId="0" borderId="23" xfId="92" applyFont="1" applyBorder="1" applyAlignment="1">
      <alignment/>
    </xf>
    <xf numFmtId="9" fontId="5" fillId="0" borderId="24" xfId="92" applyFont="1" applyBorder="1" applyAlignment="1">
      <alignment/>
    </xf>
    <xf numFmtId="9" fontId="7" fillId="0" borderId="25" xfId="92" applyFont="1" applyFill="1" applyBorder="1" applyAlignment="1" applyProtection="1">
      <alignment horizontal="left"/>
      <protection/>
    </xf>
    <xf numFmtId="0" fontId="5" fillId="0" borderId="23" xfId="81" applyFont="1" applyBorder="1">
      <alignment/>
      <protection/>
    </xf>
    <xf numFmtId="0" fontId="5" fillId="0" borderId="24" xfId="81" applyFont="1" applyBorder="1">
      <alignment/>
      <protection/>
    </xf>
    <xf numFmtId="0" fontId="7" fillId="0" borderId="25" xfId="88" applyFont="1" applyFill="1" applyBorder="1" applyAlignment="1">
      <alignment/>
      <protection/>
    </xf>
    <xf numFmtId="0" fontId="6" fillId="0" borderId="23" xfId="88" applyFont="1" applyFill="1" applyBorder="1" applyAlignment="1">
      <alignment/>
      <protection/>
    </xf>
    <xf numFmtId="0" fontId="10" fillId="0" borderId="24" xfId="81" applyFont="1" applyBorder="1">
      <alignment/>
      <protection/>
    </xf>
    <xf numFmtId="0" fontId="10" fillId="0" borderId="25" xfId="81" applyFont="1" applyBorder="1">
      <alignment/>
      <protection/>
    </xf>
    <xf numFmtId="0" fontId="10" fillId="0" borderId="23" xfId="81" applyFont="1" applyBorder="1">
      <alignment/>
      <protection/>
    </xf>
    <xf numFmtId="0" fontId="6" fillId="0" borderId="21" xfId="88" applyFont="1" applyFill="1" applyBorder="1" applyAlignment="1" applyProtection="1">
      <alignment horizontal="center" vertical="top"/>
      <protection/>
    </xf>
    <xf numFmtId="0" fontId="9" fillId="0" borderId="26" xfId="88" applyFont="1" applyFill="1" applyBorder="1" applyAlignment="1" applyProtection="1">
      <alignment horizontal="left"/>
      <protection/>
    </xf>
    <xf numFmtId="0" fontId="10" fillId="0" borderId="27" xfId="81" applyFont="1" applyBorder="1">
      <alignment/>
      <protection/>
    </xf>
    <xf numFmtId="0" fontId="10" fillId="0" borderId="28" xfId="81" applyFont="1" applyBorder="1">
      <alignment/>
      <protection/>
    </xf>
    <xf numFmtId="0" fontId="10" fillId="0" borderId="21" xfId="81" applyFont="1" applyBorder="1">
      <alignment/>
      <protection/>
    </xf>
    <xf numFmtId="0" fontId="9" fillId="0" borderId="31" xfId="88" applyFont="1" applyFill="1" applyBorder="1" applyAlignment="1" applyProtection="1">
      <alignment horizontal="left"/>
      <protection/>
    </xf>
    <xf numFmtId="0" fontId="10" fillId="0" borderId="32" xfId="81" applyFont="1" applyBorder="1">
      <alignment/>
      <protection/>
    </xf>
    <xf numFmtId="0" fontId="10" fillId="0" borderId="33" xfId="81" applyFont="1" applyBorder="1">
      <alignment/>
      <protection/>
    </xf>
    <xf numFmtId="0" fontId="10" fillId="0" borderId="19" xfId="81" applyFont="1" applyBorder="1">
      <alignment/>
      <protection/>
    </xf>
    <xf numFmtId="0" fontId="8" fillId="0" borderId="26" xfId="81" applyFont="1" applyBorder="1" applyAlignment="1">
      <alignment shrinkToFit="1"/>
      <protection/>
    </xf>
    <xf numFmtId="0" fontId="8" fillId="0" borderId="31" xfId="81" applyFont="1" applyBorder="1" applyAlignment="1">
      <alignment shrinkToFit="1"/>
      <protection/>
    </xf>
    <xf numFmtId="0" fontId="8" fillId="0" borderId="28" xfId="81" applyFont="1" applyBorder="1" applyAlignment="1">
      <alignment shrinkToFit="1"/>
      <protection/>
    </xf>
    <xf numFmtId="0" fontId="8" fillId="0" borderId="33" xfId="81" applyFont="1" applyBorder="1" applyAlignment="1">
      <alignment shrinkToFit="1"/>
      <protection/>
    </xf>
    <xf numFmtId="187" fontId="5" fillId="0" borderId="26" xfId="62" applyNumberFormat="1" applyFont="1" applyBorder="1" applyAlignment="1">
      <alignment/>
    </xf>
    <xf numFmtId="187" fontId="5" fillId="0" borderId="27" xfId="62" applyNumberFormat="1" applyFont="1" applyBorder="1" applyAlignment="1">
      <alignment/>
    </xf>
    <xf numFmtId="0" fontId="7" fillId="0" borderId="28" xfId="88" applyFont="1" applyFill="1" applyBorder="1" applyAlignment="1" applyProtection="1">
      <alignment horizontal="left"/>
      <protection/>
    </xf>
    <xf numFmtId="187" fontId="5" fillId="0" borderId="31" xfId="62" applyNumberFormat="1" applyFont="1" applyBorder="1" applyAlignment="1">
      <alignment/>
    </xf>
    <xf numFmtId="187" fontId="5" fillId="0" borderId="32" xfId="62" applyNumberFormat="1" applyFont="1" applyBorder="1" applyAlignment="1">
      <alignment/>
    </xf>
    <xf numFmtId="0" fontId="7" fillId="0" borderId="33" xfId="88" applyFont="1" applyFill="1" applyBorder="1" applyAlignment="1" applyProtection="1">
      <alignment horizontal="left"/>
      <protection/>
    </xf>
    <xf numFmtId="0" fontId="10" fillId="0" borderId="26" xfId="81" applyFont="1" applyBorder="1">
      <alignment/>
      <protection/>
    </xf>
    <xf numFmtId="0" fontId="6" fillId="0" borderId="27" xfId="88" applyFont="1" applyFill="1" applyBorder="1" applyAlignment="1">
      <alignment/>
      <protection/>
    </xf>
    <xf numFmtId="0" fontId="10" fillId="0" borderId="31" xfId="81" applyFont="1" applyBorder="1">
      <alignment/>
      <protection/>
    </xf>
    <xf numFmtId="0" fontId="6" fillId="0" borderId="32" xfId="88" applyFont="1" applyFill="1" applyBorder="1" applyAlignment="1">
      <alignment/>
      <protection/>
    </xf>
    <xf numFmtId="0" fontId="7" fillId="0" borderId="27" xfId="88" applyFont="1" applyFill="1" applyBorder="1" applyAlignment="1" applyProtection="1">
      <alignment horizontal="left"/>
      <protection/>
    </xf>
    <xf numFmtId="0" fontId="7" fillId="0" borderId="32" xfId="88" applyFont="1" applyFill="1" applyBorder="1" applyAlignment="1" applyProtection="1">
      <alignment horizontal="left"/>
      <protection/>
    </xf>
    <xf numFmtId="0" fontId="5" fillId="0" borderId="27" xfId="81" applyFont="1" applyBorder="1">
      <alignment/>
      <protection/>
    </xf>
    <xf numFmtId="0" fontId="5" fillId="0" borderId="32" xfId="81" applyFont="1" applyBorder="1">
      <alignment/>
      <protection/>
    </xf>
    <xf numFmtId="0" fontId="5" fillId="0" borderId="21" xfId="81" applyFont="1" applyBorder="1" applyAlignment="1">
      <alignment horizontal="center"/>
      <protection/>
    </xf>
    <xf numFmtId="0" fontId="95" fillId="0" borderId="0" xfId="86" applyFont="1" applyAlignment="1">
      <alignment vertical="center"/>
      <protection/>
    </xf>
    <xf numFmtId="0" fontId="96" fillId="0" borderId="0" xfId="86" applyFont="1" applyAlignment="1">
      <alignment vertical="center"/>
      <protection/>
    </xf>
    <xf numFmtId="0" fontId="97" fillId="0" borderId="0" xfId="86" applyFont="1" applyAlignment="1">
      <alignment vertical="center"/>
      <protection/>
    </xf>
    <xf numFmtId="0" fontId="96" fillId="0" borderId="0" xfId="86" applyFont="1" applyAlignment="1">
      <alignment horizontal="left"/>
      <protection/>
    </xf>
    <xf numFmtId="0" fontId="96" fillId="0" borderId="0" xfId="86" applyFont="1" applyAlignment="1">
      <alignment horizontal="center"/>
      <protection/>
    </xf>
    <xf numFmtId="187" fontId="96" fillId="0" borderId="0" xfId="68" applyNumberFormat="1" applyFont="1" applyAlignment="1">
      <alignment horizontal="right" indent="9"/>
    </xf>
    <xf numFmtId="0" fontId="96" fillId="0" borderId="0" xfId="86" applyFont="1" applyAlignment="1">
      <alignment horizontal="right" indent="9"/>
      <protection/>
    </xf>
    <xf numFmtId="0" fontId="97" fillId="0" borderId="0" xfId="86" applyFont="1" applyAlignment="1">
      <alignment horizontal="right"/>
      <protection/>
    </xf>
    <xf numFmtId="0" fontId="97" fillId="0" borderId="0" xfId="86" applyFont="1">
      <alignment/>
      <protection/>
    </xf>
    <xf numFmtId="0" fontId="97" fillId="0" borderId="0" xfId="86" applyFont="1" applyAlignment="1">
      <alignment horizontal="right" vertical="center"/>
      <protection/>
    </xf>
    <xf numFmtId="0" fontId="96" fillId="0" borderId="21" xfId="86" applyFont="1" applyBorder="1" applyAlignment="1">
      <alignment horizontal="center" vertical="center"/>
      <protection/>
    </xf>
    <xf numFmtId="0" fontId="96" fillId="0" borderId="21" xfId="86" applyFont="1" applyBorder="1" applyAlignment="1">
      <alignment horizontal="center"/>
      <protection/>
    </xf>
    <xf numFmtId="0" fontId="96" fillId="0" borderId="24" xfId="86" applyFont="1" applyBorder="1" applyAlignment="1">
      <alignment horizontal="centerContinuous" vertical="center"/>
      <protection/>
    </xf>
    <xf numFmtId="0" fontId="96" fillId="0" borderId="25" xfId="86" applyFont="1" applyBorder="1" applyAlignment="1">
      <alignment horizontal="centerContinuous" vertical="center"/>
      <protection/>
    </xf>
    <xf numFmtId="0" fontId="96" fillId="0" borderId="20" xfId="86" applyFont="1" applyBorder="1" applyAlignment="1">
      <alignment horizontal="center" vertical="center"/>
      <protection/>
    </xf>
    <xf numFmtId="0" fontId="96" fillId="0" borderId="20" xfId="86" applyFont="1" applyBorder="1" applyAlignment="1">
      <alignment horizontal="center"/>
      <protection/>
    </xf>
    <xf numFmtId="0" fontId="96" fillId="0" borderId="31" xfId="86" applyFont="1" applyBorder="1" applyAlignment="1">
      <alignment horizontal="centerContinuous" vertical="center"/>
      <protection/>
    </xf>
    <xf numFmtId="0" fontId="96" fillId="0" borderId="33" xfId="86" applyFont="1" applyBorder="1" applyAlignment="1">
      <alignment horizontal="centerContinuous" vertical="center"/>
      <protection/>
    </xf>
    <xf numFmtId="0" fontId="96" fillId="0" borderId="19" xfId="86" applyFont="1" applyBorder="1" applyAlignment="1">
      <alignment horizontal="center" vertical="center"/>
      <protection/>
    </xf>
    <xf numFmtId="0" fontId="96" fillId="0" borderId="19" xfId="86" applyFont="1" applyBorder="1" applyAlignment="1">
      <alignment horizontal="center"/>
      <protection/>
    </xf>
    <xf numFmtId="0" fontId="97" fillId="0" borderId="20" xfId="86" applyFont="1" applyBorder="1">
      <alignment/>
      <protection/>
    </xf>
    <xf numFmtId="0" fontId="97" fillId="0" borderId="20" xfId="86" applyFont="1" applyBorder="1" applyAlignment="1">
      <alignment horizontal="left" indent="1"/>
      <protection/>
    </xf>
    <xf numFmtId="0" fontId="97" fillId="0" borderId="20" xfId="86" applyFont="1" applyBorder="1" applyAlignment="1">
      <alignment horizontal="left" indent="2"/>
      <protection/>
    </xf>
    <xf numFmtId="0" fontId="97" fillId="0" borderId="20" xfId="86" applyFont="1" applyBorder="1" applyAlignment="1">
      <alignment horizontal="left" indent="4"/>
      <protection/>
    </xf>
    <xf numFmtId="0" fontId="97" fillId="0" borderId="19" xfId="86" applyFont="1" applyBorder="1" applyAlignment="1">
      <alignment horizontal="left" indent="4"/>
      <protection/>
    </xf>
    <xf numFmtId="0" fontId="97" fillId="0" borderId="0" xfId="86" applyFont="1" applyAlignment="1">
      <alignment horizontal="left" indent="2"/>
      <protection/>
    </xf>
    <xf numFmtId="0" fontId="97" fillId="0" borderId="0" xfId="86" applyFont="1" applyAlignment="1">
      <alignment horizontal="center"/>
      <protection/>
    </xf>
    <xf numFmtId="187" fontId="97" fillId="0" borderId="0" xfId="68" applyNumberFormat="1" applyFont="1" applyAlignment="1">
      <alignment/>
    </xf>
    <xf numFmtId="0" fontId="33" fillId="0" borderId="0" xfId="86" applyFont="1">
      <alignment/>
      <protection/>
    </xf>
    <xf numFmtId="0" fontId="33" fillId="0" borderId="0" xfId="86" applyFont="1" applyAlignment="1">
      <alignment horizontal="center"/>
      <protection/>
    </xf>
    <xf numFmtId="0" fontId="98" fillId="0" borderId="0" xfId="86" applyFont="1">
      <alignment/>
      <protection/>
    </xf>
    <xf numFmtId="0" fontId="99" fillId="0" borderId="0" xfId="86" applyFont="1">
      <alignment/>
      <protection/>
    </xf>
    <xf numFmtId="0" fontId="99" fillId="0" borderId="0" xfId="86" applyFont="1" applyAlignment="1">
      <alignment horizontal="center"/>
      <protection/>
    </xf>
    <xf numFmtId="187" fontId="100" fillId="0" borderId="0" xfId="68" applyNumberFormat="1" applyFont="1" applyAlignment="1">
      <alignment/>
    </xf>
    <xf numFmtId="0" fontId="100" fillId="0" borderId="0" xfId="86" applyFont="1">
      <alignment/>
      <protection/>
    </xf>
    <xf numFmtId="0" fontId="100" fillId="0" borderId="0" xfId="86" applyFont="1" applyAlignment="1">
      <alignment horizontal="center"/>
      <protection/>
    </xf>
    <xf numFmtId="0" fontId="100" fillId="0" borderId="0" xfId="86" applyFont="1" applyAlignment="1">
      <alignment horizontal="right" vertical="center"/>
      <protection/>
    </xf>
    <xf numFmtId="0" fontId="101" fillId="0" borderId="21" xfId="86" applyFont="1" applyBorder="1" applyAlignment="1">
      <alignment horizontal="center" vertical="center"/>
      <protection/>
    </xf>
    <xf numFmtId="0" fontId="101" fillId="0" borderId="21" xfId="86" applyFont="1" applyBorder="1" applyAlignment="1">
      <alignment horizontal="center"/>
      <protection/>
    </xf>
    <xf numFmtId="0" fontId="101" fillId="0" borderId="24" xfId="86" applyFont="1" applyBorder="1" applyAlignment="1">
      <alignment horizontal="centerContinuous" vertical="center"/>
      <protection/>
    </xf>
    <xf numFmtId="0" fontId="101" fillId="0" borderId="25" xfId="86" applyFont="1" applyBorder="1" applyAlignment="1">
      <alignment horizontal="centerContinuous" vertical="center"/>
      <protection/>
    </xf>
    <xf numFmtId="0" fontId="102" fillId="0" borderId="0" xfId="86" applyFont="1" applyAlignment="1">
      <alignment vertical="center"/>
      <protection/>
    </xf>
    <xf numFmtId="0" fontId="101" fillId="0" borderId="20" xfId="86" applyFont="1" applyBorder="1" applyAlignment="1">
      <alignment horizontal="center" vertical="center"/>
      <protection/>
    </xf>
    <xf numFmtId="0" fontId="101" fillId="0" borderId="20" xfId="86" applyFont="1" applyBorder="1" applyAlignment="1">
      <alignment horizontal="center"/>
      <protection/>
    </xf>
    <xf numFmtId="0" fontId="101" fillId="0" borderId="26" xfId="86" applyFont="1" applyBorder="1" applyAlignment="1">
      <alignment horizontal="centerContinuous" vertical="center" shrinkToFit="1"/>
      <protection/>
    </xf>
    <xf numFmtId="0" fontId="101" fillId="0" borderId="28" xfId="86" applyFont="1" applyBorder="1" applyAlignment="1">
      <alignment horizontal="centerContinuous" vertical="center" shrinkToFit="1"/>
      <protection/>
    </xf>
    <xf numFmtId="0" fontId="101" fillId="0" borderId="31" xfId="86" applyFont="1" applyBorder="1" applyAlignment="1">
      <alignment horizontal="centerContinuous" vertical="center"/>
      <protection/>
    </xf>
    <xf numFmtId="0" fontId="101" fillId="0" borderId="33" xfId="86" applyFont="1" applyBorder="1" applyAlignment="1">
      <alignment horizontal="centerContinuous" vertical="center"/>
      <protection/>
    </xf>
    <xf numFmtId="0" fontId="101" fillId="0" borderId="19" xfId="86" applyFont="1" applyBorder="1" applyAlignment="1">
      <alignment horizontal="center" vertical="center"/>
      <protection/>
    </xf>
    <xf numFmtId="0" fontId="101" fillId="0" borderId="19" xfId="86" applyFont="1" applyBorder="1" applyAlignment="1">
      <alignment horizontal="center"/>
      <protection/>
    </xf>
    <xf numFmtId="0" fontId="101" fillId="56" borderId="22" xfId="86" applyFont="1" applyFill="1" applyBorder="1" applyAlignment="1">
      <alignment horizontal="left"/>
      <protection/>
    </xf>
    <xf numFmtId="0" fontId="101" fillId="56" borderId="22" xfId="86" applyFont="1" applyFill="1" applyBorder="1" applyAlignment="1">
      <alignment horizontal="center"/>
      <protection/>
    </xf>
    <xf numFmtId="187" fontId="101" fillId="56" borderId="22" xfId="68" applyNumberFormat="1" applyFont="1" applyFill="1" applyBorder="1" applyAlignment="1">
      <alignment horizontal="center"/>
    </xf>
    <xf numFmtId="0" fontId="102" fillId="0" borderId="0" xfId="86" applyFont="1">
      <alignment/>
      <protection/>
    </xf>
    <xf numFmtId="0" fontId="102" fillId="0" borderId="20" xfId="86" applyFont="1" applyBorder="1">
      <alignment/>
      <protection/>
    </xf>
    <xf numFmtId="0" fontId="102" fillId="0" borderId="20" xfId="86" applyFont="1" applyBorder="1" applyAlignment="1">
      <alignment horizontal="center"/>
      <protection/>
    </xf>
    <xf numFmtId="187" fontId="102" fillId="0" borderId="20" xfId="68" applyNumberFormat="1" applyFont="1" applyBorder="1" applyAlignment="1">
      <alignment horizontal="center"/>
    </xf>
    <xf numFmtId="0" fontId="102" fillId="0" borderId="20" xfId="86" applyFont="1" applyBorder="1" applyAlignment="1">
      <alignment horizontal="left" indent="1"/>
      <protection/>
    </xf>
    <xf numFmtId="0" fontId="102" fillId="0" borderId="20" xfId="86" applyFont="1" applyBorder="1" applyAlignment="1">
      <alignment horizontal="left" indent="2"/>
      <protection/>
    </xf>
    <xf numFmtId="0" fontId="101" fillId="0" borderId="20" xfId="86" applyFont="1" applyBorder="1" applyAlignment="1">
      <alignment horizontal="left" indent="3"/>
      <protection/>
    </xf>
    <xf numFmtId="187" fontId="101" fillId="0" borderId="20" xfId="68" applyNumberFormat="1" applyFont="1" applyBorder="1" applyAlignment="1">
      <alignment horizontal="center"/>
    </xf>
    <xf numFmtId="189" fontId="39" fillId="55" borderId="20" xfId="68" applyNumberFormat="1" applyFont="1" applyFill="1" applyBorder="1" applyAlignment="1">
      <alignment/>
    </xf>
    <xf numFmtId="189" fontId="39" fillId="0" borderId="20" xfId="86" applyNumberFormat="1" applyFont="1" applyBorder="1">
      <alignment/>
      <protection/>
    </xf>
    <xf numFmtId="0" fontId="101" fillId="0" borderId="0" xfId="86" applyFont="1">
      <alignment/>
      <protection/>
    </xf>
    <xf numFmtId="0" fontId="102" fillId="0" borderId="20" xfId="86" applyFont="1" applyBorder="1" applyAlignment="1">
      <alignment horizontal="left" wrapText="1" indent="4"/>
      <protection/>
    </xf>
    <xf numFmtId="0" fontId="102" fillId="0" borderId="20" xfId="86" applyFont="1" applyBorder="1" applyAlignment="1">
      <alignment horizontal="center" wrapText="1"/>
      <protection/>
    </xf>
    <xf numFmtId="0" fontId="102" fillId="0" borderId="20" xfId="86" applyFont="1" applyBorder="1" applyAlignment="1">
      <alignment horizontal="left" indent="4"/>
      <protection/>
    </xf>
    <xf numFmtId="0" fontId="102" fillId="0" borderId="19" xfId="86" applyFont="1" applyBorder="1" applyAlignment="1">
      <alignment horizontal="left" indent="4"/>
      <protection/>
    </xf>
    <xf numFmtId="0" fontId="102" fillId="0" borderId="19" xfId="86" applyFont="1" applyBorder="1" applyAlignment="1">
      <alignment horizontal="center"/>
      <protection/>
    </xf>
    <xf numFmtId="187" fontId="102" fillId="0" borderId="19" xfId="68" applyNumberFormat="1" applyFont="1" applyBorder="1" applyAlignment="1">
      <alignment horizontal="center"/>
    </xf>
    <xf numFmtId="0" fontId="102" fillId="0" borderId="20" xfId="86" applyFont="1" applyBorder="1" applyAlignment="1">
      <alignment horizontal="left" indent="3"/>
      <protection/>
    </xf>
    <xf numFmtId="189" fontId="40" fillId="55" borderId="20" xfId="68" applyNumberFormat="1" applyFont="1" applyFill="1" applyBorder="1" applyAlignment="1">
      <alignment/>
    </xf>
    <xf numFmtId="189" fontId="40" fillId="0" borderId="20" xfId="86" applyNumberFormat="1" applyFont="1" applyBorder="1">
      <alignment/>
      <protection/>
    </xf>
    <xf numFmtId="0" fontId="33" fillId="0" borderId="0" xfId="105" applyFont="1" applyAlignment="1">
      <alignment horizontal="left"/>
      <protection/>
    </xf>
    <xf numFmtId="0" fontId="32" fillId="0" borderId="0" xfId="0" applyFont="1" applyAlignment="1">
      <alignment/>
    </xf>
    <xf numFmtId="0" fontId="33" fillId="0" borderId="19" xfId="86" applyFont="1" applyBorder="1" applyAlignment="1">
      <alignment horizontal="center" vertical="center"/>
      <protection/>
    </xf>
    <xf numFmtId="0" fontId="33" fillId="0" borderId="19" xfId="0" applyFont="1" applyBorder="1" applyAlignment="1">
      <alignment/>
    </xf>
    <xf numFmtId="0" fontId="32" fillId="0" borderId="0" xfId="87" applyFont="1">
      <alignment/>
      <protection/>
    </xf>
    <xf numFmtId="0" fontId="41" fillId="0" borderId="0" xfId="105" applyFont="1">
      <alignment/>
      <protection/>
    </xf>
    <xf numFmtId="0" fontId="42" fillId="0" borderId="0" xfId="105" applyFont="1" applyAlignment="1">
      <alignment horizontal="right"/>
      <protection/>
    </xf>
    <xf numFmtId="0" fontId="33" fillId="0" borderId="0" xfId="105" applyFont="1" applyBorder="1" applyAlignment="1">
      <alignment horizontal="left"/>
      <protection/>
    </xf>
    <xf numFmtId="0" fontId="42" fillId="0" borderId="0" xfId="105" applyFont="1">
      <alignment/>
      <protection/>
    </xf>
    <xf numFmtId="0" fontId="41" fillId="0" borderId="0" xfId="105" applyFont="1" applyAlignment="1">
      <alignment horizontal="right"/>
      <protection/>
    </xf>
    <xf numFmtId="0" fontId="42" fillId="0" borderId="29" xfId="105" applyFont="1" applyBorder="1" applyAlignment="1">
      <alignment horizontal="center"/>
      <protection/>
    </xf>
    <xf numFmtId="0" fontId="42" fillId="0" borderId="20" xfId="105" applyFont="1" applyBorder="1" applyAlignment="1">
      <alignment horizontal="center"/>
      <protection/>
    </xf>
    <xf numFmtId="0" fontId="41" fillId="0" borderId="31" xfId="105" applyFont="1" applyBorder="1" applyAlignment="1">
      <alignment horizontal="center"/>
      <protection/>
    </xf>
    <xf numFmtId="0" fontId="42" fillId="0" borderId="19" xfId="105" applyFont="1" applyBorder="1" applyAlignment="1">
      <alignment horizontal="center"/>
      <protection/>
    </xf>
    <xf numFmtId="0" fontId="41" fillId="0" borderId="19" xfId="105" applyFont="1" applyBorder="1" applyAlignment="1">
      <alignment horizontal="center"/>
      <protection/>
    </xf>
    <xf numFmtId="0" fontId="42" fillId="0" borderId="29" xfId="105" applyFont="1" applyBorder="1">
      <alignment/>
      <protection/>
    </xf>
    <xf numFmtId="0" fontId="41" fillId="0" borderId="20" xfId="105" applyFont="1" applyBorder="1">
      <alignment/>
      <protection/>
    </xf>
    <xf numFmtId="0" fontId="41" fillId="0" borderId="20" xfId="105" applyFont="1" applyFill="1" applyBorder="1">
      <alignment/>
      <protection/>
    </xf>
    <xf numFmtId="0" fontId="41" fillId="0" borderId="30" xfId="105" applyFont="1" applyFill="1" applyBorder="1">
      <alignment/>
      <protection/>
    </xf>
    <xf numFmtId="0" fontId="41" fillId="0" borderId="29" xfId="105" applyFont="1" applyBorder="1">
      <alignment/>
      <protection/>
    </xf>
    <xf numFmtId="0" fontId="41" fillId="0" borderId="29" xfId="105" applyFont="1" applyBorder="1" applyAlignment="1">
      <alignment vertical="center"/>
      <protection/>
    </xf>
    <xf numFmtId="0" fontId="41" fillId="0" borderId="20" xfId="105" applyFont="1" applyBorder="1" applyAlignment="1">
      <alignment vertical="center"/>
      <protection/>
    </xf>
    <xf numFmtId="0" fontId="41" fillId="0" borderId="30" xfId="105" applyFont="1" applyFill="1" applyBorder="1" applyAlignment="1">
      <alignment vertical="center"/>
      <protection/>
    </xf>
    <xf numFmtId="0" fontId="41" fillId="0" borderId="0" xfId="105" applyFont="1" applyAlignment="1">
      <alignment vertical="center"/>
      <protection/>
    </xf>
    <xf numFmtId="0" fontId="42" fillId="0" borderId="20" xfId="105" applyFont="1" applyBorder="1">
      <alignment/>
      <protection/>
    </xf>
    <xf numFmtId="0" fontId="41" fillId="0" borderId="19" xfId="105" applyFont="1" applyBorder="1">
      <alignment/>
      <protection/>
    </xf>
    <xf numFmtId="0" fontId="41" fillId="0" borderId="33" xfId="105" applyFont="1" applyFill="1" applyBorder="1">
      <alignment/>
      <protection/>
    </xf>
    <xf numFmtId="0" fontId="33" fillId="0" borderId="0" xfId="105" applyFont="1">
      <alignment/>
      <protection/>
    </xf>
    <xf numFmtId="0" fontId="43" fillId="0" borderId="0" xfId="105" applyFont="1">
      <alignment/>
      <protection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3" fillId="0" borderId="0" xfId="0" applyFont="1" applyAlignment="1">
      <alignment/>
    </xf>
    <xf numFmtId="0" fontId="41" fillId="0" borderId="0" xfId="0" applyFont="1" applyAlignment="1">
      <alignment/>
    </xf>
    <xf numFmtId="0" fontId="39" fillId="0" borderId="0" xfId="88" applyFont="1" applyFill="1" applyBorder="1" applyAlignment="1">
      <alignment horizontal="centerContinuous" vertical="center"/>
      <protection/>
    </xf>
    <xf numFmtId="0" fontId="32" fillId="0" borderId="0" xfId="87" applyFont="1" applyAlignment="1">
      <alignment horizontal="right"/>
      <protection/>
    </xf>
    <xf numFmtId="0" fontId="33" fillId="0" borderId="0" xfId="87" applyFont="1">
      <alignment/>
      <protection/>
    </xf>
    <xf numFmtId="0" fontId="33" fillId="0" borderId="0" xfId="0" applyFont="1" applyAlignment="1">
      <alignment/>
    </xf>
    <xf numFmtId="0" fontId="33" fillId="0" borderId="0" xfId="87" applyFont="1" applyAlignment="1">
      <alignment horizontal="right"/>
      <protection/>
    </xf>
    <xf numFmtId="0" fontId="33" fillId="0" borderId="0" xfId="105" applyFont="1" applyAlignment="1">
      <alignment horizontal="center"/>
      <protection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0" fontId="47" fillId="0" borderId="20" xfId="0" applyFont="1" applyBorder="1" applyAlignment="1">
      <alignment/>
    </xf>
    <xf numFmtId="0" fontId="42" fillId="0" borderId="30" xfId="0" applyFont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42" fillId="0" borderId="33" xfId="0" applyFont="1" applyBorder="1" applyAlignment="1">
      <alignment horizontal="center"/>
    </xf>
    <xf numFmtId="0" fontId="42" fillId="0" borderId="34" xfId="0" applyFont="1" applyBorder="1" applyAlignment="1">
      <alignment horizontal="center"/>
    </xf>
    <xf numFmtId="0" fontId="42" fillId="0" borderId="35" xfId="0" applyFont="1" applyBorder="1" applyAlignment="1">
      <alignment horizontal="center"/>
    </xf>
    <xf numFmtId="0" fontId="33" fillId="0" borderId="20" xfId="0" applyFont="1" applyBorder="1" applyAlignment="1">
      <alignment/>
    </xf>
    <xf numFmtId="0" fontId="33" fillId="0" borderId="20" xfId="0" applyFont="1" applyBorder="1" applyAlignment="1">
      <alignment horizontal="center"/>
    </xf>
    <xf numFmtId="0" fontId="33" fillId="0" borderId="30" xfId="0" applyFont="1" applyBorder="1" applyAlignment="1">
      <alignment horizontal="center"/>
    </xf>
    <xf numFmtId="0" fontId="32" fillId="0" borderId="32" xfId="0" applyFont="1" applyBorder="1" applyAlignment="1">
      <alignment/>
    </xf>
    <xf numFmtId="0" fontId="33" fillId="0" borderId="19" xfId="0" applyFont="1" applyBorder="1" applyAlignment="1">
      <alignment horizontal="center"/>
    </xf>
    <xf numFmtId="0" fontId="33" fillId="0" borderId="33" xfId="0" applyFont="1" applyBorder="1" applyAlignment="1">
      <alignment horizontal="center"/>
    </xf>
    <xf numFmtId="0" fontId="32" fillId="0" borderId="0" xfId="87" applyFont="1" applyFill="1" applyBorder="1" applyAlignment="1">
      <alignment horizontal="left"/>
      <protection/>
    </xf>
    <xf numFmtId="0" fontId="32" fillId="0" borderId="0" xfId="87" applyFont="1" applyBorder="1">
      <alignment/>
      <protection/>
    </xf>
    <xf numFmtId="0" fontId="32" fillId="0" borderId="0" xfId="0" applyFont="1" applyAlignment="1">
      <alignment horizontal="left" vertical="center"/>
    </xf>
    <xf numFmtId="0" fontId="32" fillId="0" borderId="0" xfId="87" applyFont="1" applyAlignment="1">
      <alignment horizontal="left" vertical="center"/>
      <protection/>
    </xf>
    <xf numFmtId="0" fontId="33" fillId="0" borderId="0" xfId="105" applyFont="1" applyAlignment="1">
      <alignment horizontal="centerContinuous"/>
      <protection/>
    </xf>
    <xf numFmtId="0" fontId="32" fillId="0" borderId="0" xfId="105" applyFont="1" applyAlignment="1">
      <alignment horizontal="centerContinuous"/>
      <protection/>
    </xf>
    <xf numFmtId="0" fontId="32" fillId="0" borderId="0" xfId="87" applyFont="1" applyAlignment="1">
      <alignment horizontal="centerContinuous"/>
      <protection/>
    </xf>
    <xf numFmtId="0" fontId="32" fillId="0" borderId="0" xfId="0" applyFont="1" applyAlignment="1">
      <alignment horizontal="centerContinuous"/>
    </xf>
    <xf numFmtId="0" fontId="33" fillId="0" borderId="0" xfId="105" applyFont="1" applyAlignment="1">
      <alignment horizontal="right"/>
      <protection/>
    </xf>
    <xf numFmtId="0" fontId="33" fillId="0" borderId="0" xfId="87" applyFont="1" applyAlignment="1">
      <alignment horizontal="center"/>
      <protection/>
    </xf>
    <xf numFmtId="0" fontId="47" fillId="0" borderId="19" xfId="0" applyFont="1" applyBorder="1" applyAlignment="1">
      <alignment/>
    </xf>
    <xf numFmtId="0" fontId="33" fillId="0" borderId="30" xfId="87" applyFont="1" applyBorder="1" applyAlignment="1">
      <alignment horizontal="center"/>
      <protection/>
    </xf>
    <xf numFmtId="0" fontId="33" fillId="0" borderId="20" xfId="87" applyFont="1" applyBorder="1" applyAlignment="1">
      <alignment horizontal="center"/>
      <protection/>
    </xf>
    <xf numFmtId="0" fontId="32" fillId="0" borderId="34" xfId="87" applyFont="1" applyBorder="1">
      <alignment/>
      <protection/>
    </xf>
    <xf numFmtId="0" fontId="32" fillId="0" borderId="35" xfId="87" applyFont="1" applyBorder="1">
      <alignment/>
      <protection/>
    </xf>
    <xf numFmtId="0" fontId="32" fillId="0" borderId="20" xfId="87" applyFont="1" applyBorder="1">
      <alignment/>
      <protection/>
    </xf>
    <xf numFmtId="0" fontId="32" fillId="0" borderId="30" xfId="87" applyFont="1" applyBorder="1">
      <alignment/>
      <protection/>
    </xf>
    <xf numFmtId="0" fontId="33" fillId="0" borderId="20" xfId="87" applyFont="1" applyBorder="1">
      <alignment/>
      <protection/>
    </xf>
    <xf numFmtId="0" fontId="33" fillId="0" borderId="30" xfId="87" applyFont="1" applyBorder="1">
      <alignment/>
      <protection/>
    </xf>
    <xf numFmtId="0" fontId="96" fillId="0" borderId="20" xfId="86" applyFont="1" applyBorder="1" applyAlignment="1">
      <alignment horizontal="left" indent="3"/>
      <protection/>
    </xf>
    <xf numFmtId="187" fontId="96" fillId="0" borderId="0" xfId="69" applyNumberFormat="1" applyFont="1" applyAlignment="1">
      <alignment horizontal="right" indent="9"/>
    </xf>
    <xf numFmtId="187" fontId="96" fillId="0" borderId="24" xfId="69" applyNumberFormat="1" applyFont="1" applyBorder="1" applyAlignment="1">
      <alignment horizontal="centerContinuous" vertical="center"/>
    </xf>
    <xf numFmtId="0" fontId="96" fillId="0" borderId="29" xfId="86" applyFont="1" applyBorder="1" applyAlignment="1">
      <alignment horizontal="centerContinuous" vertical="center" shrinkToFit="1"/>
      <protection/>
    </xf>
    <xf numFmtId="0" fontId="96" fillId="0" borderId="30" xfId="86" applyFont="1" applyBorder="1" applyAlignment="1">
      <alignment horizontal="centerContinuous" vertical="center" shrinkToFit="1"/>
      <protection/>
    </xf>
    <xf numFmtId="0" fontId="97" fillId="0" borderId="20" xfId="86" applyFont="1" applyBorder="1" applyAlignment="1">
      <alignment horizontal="center" shrinkToFit="1"/>
      <protection/>
    </xf>
    <xf numFmtId="187" fontId="97" fillId="0" borderId="20" xfId="69" applyNumberFormat="1" applyFont="1" applyBorder="1" applyAlignment="1">
      <alignment horizontal="center" shrinkToFit="1"/>
    </xf>
    <xf numFmtId="0" fontId="97" fillId="0" borderId="19" xfId="86" applyFont="1" applyBorder="1" applyAlignment="1">
      <alignment horizontal="center" shrinkToFit="1"/>
      <protection/>
    </xf>
    <xf numFmtId="187" fontId="97" fillId="0" borderId="19" xfId="69" applyNumberFormat="1" applyFont="1" applyBorder="1" applyAlignment="1">
      <alignment horizontal="center" shrinkToFit="1"/>
    </xf>
    <xf numFmtId="187" fontId="97" fillId="0" borderId="0" xfId="69" applyNumberFormat="1" applyFont="1" applyAlignment="1">
      <alignment/>
    </xf>
    <xf numFmtId="0" fontId="36" fillId="0" borderId="0" xfId="86" applyFont="1">
      <alignment/>
      <protection/>
    </xf>
    <xf numFmtId="187" fontId="100" fillId="0" borderId="0" xfId="69" applyNumberFormat="1" applyFont="1" applyAlignment="1">
      <alignment/>
    </xf>
    <xf numFmtId="0" fontId="42" fillId="0" borderId="0" xfId="86" applyFont="1">
      <alignment/>
      <protection/>
    </xf>
    <xf numFmtId="0" fontId="42" fillId="0" borderId="0" xfId="86" applyFont="1" applyAlignment="1">
      <alignment horizontal="center"/>
      <protection/>
    </xf>
    <xf numFmtId="0" fontId="103" fillId="0" borderId="0" xfId="0" applyFont="1" applyAlignment="1">
      <alignment horizontal="center"/>
    </xf>
    <xf numFmtId="0" fontId="104" fillId="0" borderId="0" xfId="0" applyFont="1" applyAlignment="1">
      <alignment horizontal="center" vertical="center"/>
    </xf>
    <xf numFmtId="0" fontId="98" fillId="0" borderId="0" xfId="0" applyFont="1" applyAlignment="1">
      <alignment horizontal="left"/>
    </xf>
    <xf numFmtId="0" fontId="50" fillId="0" borderId="0" xfId="105" applyFont="1">
      <alignment/>
      <protection/>
    </xf>
    <xf numFmtId="0" fontId="41" fillId="0" borderId="0" xfId="105" applyFont="1" applyBorder="1">
      <alignment/>
      <protection/>
    </xf>
    <xf numFmtId="0" fontId="41" fillId="0" borderId="0" xfId="105" applyFont="1" applyFill="1" applyBorder="1">
      <alignment/>
      <protection/>
    </xf>
    <xf numFmtId="187" fontId="51" fillId="0" borderId="0" xfId="67" applyNumberFormat="1" applyFont="1" applyAlignment="1">
      <alignment horizontal="center" vertical="center"/>
    </xf>
    <xf numFmtId="187" fontId="52" fillId="0" borderId="0" xfId="64" applyNumberFormat="1" applyFont="1" applyAlignment="1">
      <alignment horizontal="right" vertical="center"/>
    </xf>
    <xf numFmtId="187" fontId="36" fillId="0" borderId="0" xfId="67" applyNumberFormat="1" applyFont="1" applyAlignment="1">
      <alignment horizontal="center"/>
    </xf>
    <xf numFmtId="187" fontId="54" fillId="55" borderId="22" xfId="67" applyNumberFormat="1" applyFont="1" applyFill="1" applyBorder="1" applyAlignment="1">
      <alignment horizontal="center" vertical="center" wrapText="1"/>
    </xf>
    <xf numFmtId="3" fontId="55" fillId="0" borderId="36" xfId="67" applyNumberFormat="1" applyFont="1" applyFill="1" applyBorder="1" applyAlignment="1">
      <alignment horizontal="center"/>
    </xf>
    <xf numFmtId="3" fontId="55" fillId="0" borderId="20" xfId="67" applyNumberFormat="1" applyFont="1" applyFill="1" applyBorder="1" applyAlignment="1">
      <alignment horizontal="center"/>
    </xf>
    <xf numFmtId="187" fontId="47" fillId="55" borderId="22" xfId="67" applyNumberFormat="1" applyFont="1" applyFill="1" applyBorder="1" applyAlignment="1">
      <alignment horizontal="center" vertical="center"/>
    </xf>
    <xf numFmtId="187" fontId="47" fillId="0" borderId="0" xfId="67" applyNumberFormat="1" applyFont="1" applyBorder="1" applyAlignment="1">
      <alignment horizontal="center"/>
    </xf>
    <xf numFmtId="187" fontId="51" fillId="0" borderId="0" xfId="67" applyNumberFormat="1" applyFont="1" applyAlignment="1">
      <alignment horizontal="center"/>
    </xf>
    <xf numFmtId="0" fontId="51" fillId="0" borderId="0" xfId="85" applyFont="1" applyAlignment="1">
      <alignment vertical="center"/>
      <protection/>
    </xf>
    <xf numFmtId="0" fontId="51" fillId="0" borderId="0" xfId="85" applyFont="1" applyAlignment="1">
      <alignment horizontal="center" vertical="center"/>
      <protection/>
    </xf>
    <xf numFmtId="0" fontId="51" fillId="0" borderId="0" xfId="85" applyFont="1" applyAlignment="1">
      <alignment horizontal="left" vertical="center"/>
      <protection/>
    </xf>
    <xf numFmtId="0" fontId="30" fillId="0" borderId="0" xfId="85" applyFont="1" applyAlignment="1">
      <alignment horizontal="centerContinuous" vertical="center"/>
      <protection/>
    </xf>
    <xf numFmtId="0" fontId="30" fillId="0" borderId="0" xfId="85" applyFont="1" applyAlignment="1">
      <alignment/>
      <protection/>
    </xf>
    <xf numFmtId="0" fontId="51" fillId="0" borderId="0" xfId="85" applyFont="1">
      <alignment/>
      <protection/>
    </xf>
    <xf numFmtId="0" fontId="35" fillId="0" borderId="0" xfId="85" applyFont="1" applyAlignment="1">
      <alignment horizontal="centerContinuous" vertical="center"/>
      <protection/>
    </xf>
    <xf numFmtId="0" fontId="35" fillId="0" borderId="0" xfId="85" applyFont="1" applyAlignment="1">
      <alignment/>
      <protection/>
    </xf>
    <xf numFmtId="0" fontId="35" fillId="0" borderId="0" xfId="85" applyFont="1" applyAlignment="1">
      <alignment horizontal="left"/>
      <protection/>
    </xf>
    <xf numFmtId="0" fontId="36" fillId="0" borderId="0" xfId="85" applyFont="1">
      <alignment/>
      <protection/>
    </xf>
    <xf numFmtId="0" fontId="53" fillId="0" borderId="0" xfId="85" applyFont="1" applyAlignment="1">
      <alignment horizontal="left"/>
      <protection/>
    </xf>
    <xf numFmtId="0" fontId="36" fillId="0" borderId="0" xfId="85" applyFont="1" applyAlignment="1">
      <alignment horizontal="center"/>
      <protection/>
    </xf>
    <xf numFmtId="0" fontId="36" fillId="0" borderId="0" xfId="85" applyFont="1" applyAlignment="1">
      <alignment horizontal="left"/>
      <protection/>
    </xf>
    <xf numFmtId="0" fontId="54" fillId="55" borderId="23" xfId="85" applyFont="1" applyFill="1" applyBorder="1" applyAlignment="1">
      <alignment horizontal="center" vertical="center"/>
      <protection/>
    </xf>
    <xf numFmtId="0" fontId="54" fillId="55" borderId="23" xfId="85" applyFont="1" applyFill="1" applyBorder="1" applyAlignment="1">
      <alignment horizontal="centerContinuous" vertical="center"/>
      <protection/>
    </xf>
    <xf numFmtId="0" fontId="54" fillId="55" borderId="22" xfId="85" applyFont="1" applyFill="1" applyBorder="1" applyAlignment="1">
      <alignment horizontal="center" vertical="center"/>
      <protection/>
    </xf>
    <xf numFmtId="0" fontId="54" fillId="0" borderId="0" xfId="85" applyFont="1" applyAlignment="1">
      <alignment horizontal="center"/>
      <protection/>
    </xf>
    <xf numFmtId="0" fontId="55" fillId="0" borderId="37" xfId="85" applyFont="1" applyFill="1" applyBorder="1" applyAlignment="1">
      <alignment horizontal="center"/>
      <protection/>
    </xf>
    <xf numFmtId="0" fontId="55" fillId="0" borderId="38" xfId="85" applyFont="1" applyFill="1" applyBorder="1" applyAlignment="1">
      <alignment horizontal="center"/>
      <protection/>
    </xf>
    <xf numFmtId="0" fontId="55" fillId="0" borderId="39" xfId="85" applyFont="1" applyFill="1" applyBorder="1">
      <alignment/>
      <protection/>
    </xf>
    <xf numFmtId="3" fontId="55" fillId="0" borderId="40" xfId="85" applyNumberFormat="1" applyFont="1" applyFill="1" applyBorder="1" applyAlignment="1">
      <alignment horizontal="center"/>
      <protection/>
    </xf>
    <xf numFmtId="3" fontId="55" fillId="0" borderId="36" xfId="85" applyNumberFormat="1" applyFont="1" applyFill="1" applyBorder="1" applyAlignment="1">
      <alignment horizontal="center"/>
      <protection/>
    </xf>
    <xf numFmtId="0" fontId="55" fillId="0" borderId="36" xfId="85" applyFont="1" applyFill="1" applyBorder="1" applyAlignment="1">
      <alignment horizontal="left"/>
      <protection/>
    </xf>
    <xf numFmtId="0" fontId="55" fillId="0" borderId="36" xfId="85" applyFont="1" applyFill="1" applyBorder="1">
      <alignment/>
      <protection/>
    </xf>
    <xf numFmtId="0" fontId="55" fillId="0" borderId="0" xfId="85" applyFont="1" applyFill="1">
      <alignment/>
      <protection/>
    </xf>
    <xf numFmtId="0" fontId="55" fillId="0" borderId="41" xfId="85" applyFont="1" applyFill="1" applyBorder="1" applyAlignment="1">
      <alignment horizontal="center"/>
      <protection/>
    </xf>
    <xf numFmtId="0" fontId="55" fillId="0" borderId="42" xfId="85" applyFont="1" applyFill="1" applyBorder="1">
      <alignment/>
      <protection/>
    </xf>
    <xf numFmtId="0" fontId="55" fillId="0" borderId="29" xfId="85" applyFont="1" applyFill="1" applyBorder="1" applyAlignment="1">
      <alignment horizontal="center"/>
      <protection/>
    </xf>
    <xf numFmtId="0" fontId="55" fillId="0" borderId="43" xfId="85" applyFont="1" applyFill="1" applyBorder="1" applyAlignment="1">
      <alignment horizontal="center"/>
      <protection/>
    </xf>
    <xf numFmtId="0" fontId="55" fillId="0" borderId="44" xfId="85" applyFont="1" applyFill="1" applyBorder="1">
      <alignment/>
      <protection/>
    </xf>
    <xf numFmtId="3" fontId="55" fillId="0" borderId="30" xfId="85" applyNumberFormat="1" applyFont="1" applyFill="1" applyBorder="1" applyAlignment="1">
      <alignment horizontal="center"/>
      <protection/>
    </xf>
    <xf numFmtId="3" fontId="55" fillId="0" borderId="20" xfId="85" applyNumberFormat="1" applyFont="1" applyFill="1" applyBorder="1" applyAlignment="1">
      <alignment horizontal="center"/>
      <protection/>
    </xf>
    <xf numFmtId="0" fontId="55" fillId="0" borderId="20" xfId="85" applyFont="1" applyFill="1" applyBorder="1" applyAlignment="1">
      <alignment horizontal="left"/>
      <protection/>
    </xf>
    <xf numFmtId="0" fontId="55" fillId="0" borderId="20" xfId="85" applyFont="1" applyFill="1" applyBorder="1">
      <alignment/>
      <protection/>
    </xf>
    <xf numFmtId="0" fontId="55" fillId="55" borderId="22" xfId="85" applyFont="1" applyFill="1" applyBorder="1" applyAlignment="1">
      <alignment horizontal="centerContinuous" vertical="center"/>
      <protection/>
    </xf>
    <xf numFmtId="0" fontId="55" fillId="55" borderId="22" xfId="85" applyFont="1" applyFill="1" applyBorder="1" applyAlignment="1">
      <alignment horizontal="center" vertical="center"/>
      <protection/>
    </xf>
    <xf numFmtId="0" fontId="55" fillId="55" borderId="22" xfId="85" applyFont="1" applyFill="1" applyBorder="1" applyAlignment="1">
      <alignment horizontal="left" vertical="center"/>
      <protection/>
    </xf>
    <xf numFmtId="0" fontId="55" fillId="55" borderId="22" xfId="85" applyFont="1" applyFill="1" applyBorder="1" applyAlignment="1">
      <alignment vertical="center"/>
      <protection/>
    </xf>
    <xf numFmtId="0" fontId="55" fillId="0" borderId="0" xfId="85" applyFont="1" applyBorder="1" applyAlignment="1">
      <alignment vertical="center"/>
      <protection/>
    </xf>
    <xf numFmtId="0" fontId="51" fillId="0" borderId="0" xfId="85" applyFont="1" applyBorder="1" applyAlignment="1">
      <alignment horizontal="center"/>
      <protection/>
    </xf>
    <xf numFmtId="0" fontId="51" fillId="0" borderId="0" xfId="85" applyFont="1" applyBorder="1">
      <alignment/>
      <protection/>
    </xf>
    <xf numFmtId="0" fontId="56" fillId="0" borderId="0" xfId="85" applyFont="1" applyBorder="1" applyAlignment="1">
      <alignment horizontal="center"/>
      <protection/>
    </xf>
    <xf numFmtId="0" fontId="51" fillId="0" borderId="0" xfId="85" applyFont="1" applyBorder="1" applyAlignment="1">
      <alignment horizontal="left"/>
      <protection/>
    </xf>
    <xf numFmtId="0" fontId="57" fillId="0" borderId="0" xfId="85" applyFont="1" applyAlignment="1">
      <alignment horizontal="left"/>
      <protection/>
    </xf>
    <xf numFmtId="0" fontId="58" fillId="0" borderId="0" xfId="85" applyFont="1">
      <alignment/>
      <protection/>
    </xf>
    <xf numFmtId="0" fontId="51" fillId="0" borderId="0" xfId="85" applyFont="1" applyAlignment="1">
      <alignment horizontal="center"/>
      <protection/>
    </xf>
    <xf numFmtId="0" fontId="51" fillId="0" borderId="0" xfId="85" applyFont="1" applyAlignment="1">
      <alignment horizontal="left"/>
      <protection/>
    </xf>
    <xf numFmtId="0" fontId="58" fillId="0" borderId="0" xfId="85" applyFont="1" applyAlignment="1">
      <alignment horizontal="left"/>
      <protection/>
    </xf>
    <xf numFmtId="0" fontId="41" fillId="0" borderId="0" xfId="85" applyFont="1" applyAlignment="1">
      <alignment horizontal="left" vertical="center"/>
      <protection/>
    </xf>
    <xf numFmtId="0" fontId="35" fillId="0" borderId="0" xfId="85" applyFont="1" applyAlignment="1">
      <alignment vertical="center"/>
      <protection/>
    </xf>
    <xf numFmtId="0" fontId="61" fillId="0" borderId="0" xfId="85" applyFont="1" applyAlignment="1">
      <alignment horizontal="left"/>
      <protection/>
    </xf>
    <xf numFmtId="0" fontId="96" fillId="55" borderId="22" xfId="86" applyFont="1" applyFill="1" applyBorder="1" applyAlignment="1">
      <alignment horizontal="left"/>
      <protection/>
    </xf>
    <xf numFmtId="0" fontId="96" fillId="55" borderId="22" xfId="86" applyFont="1" applyFill="1" applyBorder="1" applyAlignment="1">
      <alignment horizontal="center"/>
      <protection/>
    </xf>
    <xf numFmtId="187" fontId="96" fillId="55" borderId="22" xfId="69" applyNumberFormat="1" applyFont="1" applyFill="1" applyBorder="1" applyAlignment="1">
      <alignment horizontal="center"/>
    </xf>
    <xf numFmtId="0" fontId="63" fillId="0" borderId="0" xfId="81" applyFont="1">
      <alignment/>
      <protection/>
    </xf>
    <xf numFmtId="187" fontId="63" fillId="0" borderId="0" xfId="64" applyNumberFormat="1" applyFont="1" applyAlignment="1">
      <alignment/>
    </xf>
    <xf numFmtId="0" fontId="64" fillId="0" borderId="21" xfId="88" applyFont="1" applyFill="1" applyBorder="1" applyAlignment="1" applyProtection="1">
      <alignment horizontal="center" vertical="center"/>
      <protection/>
    </xf>
    <xf numFmtId="187" fontId="64" fillId="0" borderId="21" xfId="64" applyNumberFormat="1" applyFont="1" applyFill="1" applyBorder="1" applyAlignment="1" applyProtection="1">
      <alignment horizontal="center" vertical="center"/>
      <protection/>
    </xf>
    <xf numFmtId="0" fontId="64" fillId="0" borderId="21" xfId="81" applyFont="1" applyBorder="1" applyAlignment="1">
      <alignment horizontal="center"/>
      <protection/>
    </xf>
    <xf numFmtId="0" fontId="64" fillId="0" borderId="19" xfId="88" applyFont="1" applyFill="1" applyBorder="1" applyAlignment="1" applyProtection="1">
      <alignment horizontal="center" vertical="center"/>
      <protection/>
    </xf>
    <xf numFmtId="187" fontId="64" fillId="0" borderId="19" xfId="64" applyNumberFormat="1" applyFont="1" applyFill="1" applyBorder="1" applyAlignment="1" applyProtection="1">
      <alignment horizontal="center" vertical="center"/>
      <protection/>
    </xf>
    <xf numFmtId="0" fontId="63" fillId="0" borderId="19" xfId="81" applyFont="1" applyBorder="1">
      <alignment/>
      <protection/>
    </xf>
    <xf numFmtId="0" fontId="64" fillId="33" borderId="19" xfId="88" applyFont="1" applyFill="1" applyBorder="1" applyAlignment="1" applyProtection="1">
      <alignment horizontal="center" vertical="center"/>
      <protection/>
    </xf>
    <xf numFmtId="187" fontId="64" fillId="33" borderId="19" xfId="64" applyNumberFormat="1" applyFont="1" applyFill="1" applyBorder="1" applyAlignment="1" applyProtection="1">
      <alignment horizontal="center" vertical="center"/>
      <protection/>
    </xf>
    <xf numFmtId="0" fontId="63" fillId="55" borderId="0" xfId="81" applyFont="1" applyFill="1">
      <alignment/>
      <protection/>
    </xf>
    <xf numFmtId="0" fontId="64" fillId="0" borderId="0" xfId="81" applyFont="1">
      <alignment/>
      <protection/>
    </xf>
    <xf numFmtId="0" fontId="64" fillId="55" borderId="21" xfId="88" applyFont="1" applyFill="1" applyBorder="1" applyAlignment="1">
      <alignment shrinkToFit="1"/>
      <protection/>
    </xf>
    <xf numFmtId="187" fontId="64" fillId="55" borderId="21" xfId="64" applyNumberFormat="1" applyFont="1" applyFill="1" applyBorder="1" applyAlignment="1">
      <alignment shrinkToFit="1"/>
    </xf>
    <xf numFmtId="0" fontId="63" fillId="55" borderId="21" xfId="81" applyFont="1" applyFill="1" applyBorder="1">
      <alignment/>
      <protection/>
    </xf>
    <xf numFmtId="0" fontId="63" fillId="55" borderId="20" xfId="81" applyFont="1" applyFill="1" applyBorder="1">
      <alignment/>
      <protection/>
    </xf>
    <xf numFmtId="0" fontId="63" fillId="55" borderId="21" xfId="88" applyFont="1" applyFill="1" applyBorder="1" applyAlignment="1">
      <alignment shrinkToFit="1"/>
      <protection/>
    </xf>
    <xf numFmtId="187" fontId="63" fillId="55" borderId="21" xfId="64" applyNumberFormat="1" applyFont="1" applyFill="1" applyBorder="1" applyAlignment="1">
      <alignment shrinkToFit="1"/>
    </xf>
    <xf numFmtId="0" fontId="63" fillId="55" borderId="19" xfId="88" applyFont="1" applyFill="1" applyBorder="1" applyAlignment="1">
      <alignment shrinkToFit="1"/>
      <protection/>
    </xf>
    <xf numFmtId="187" fontId="63" fillId="55" borderId="19" xfId="64" applyNumberFormat="1" applyFont="1" applyFill="1" applyBorder="1" applyAlignment="1">
      <alignment shrinkToFit="1"/>
    </xf>
    <xf numFmtId="0" fontId="63" fillId="55" borderId="19" xfId="81" applyFont="1" applyFill="1" applyBorder="1">
      <alignment/>
      <protection/>
    </xf>
    <xf numFmtId="0" fontId="63" fillId="55" borderId="20" xfId="88" applyFont="1" applyFill="1" applyBorder="1" applyAlignment="1">
      <alignment shrinkToFit="1"/>
      <protection/>
    </xf>
    <xf numFmtId="187" fontId="63" fillId="55" borderId="20" xfId="64" applyNumberFormat="1" applyFont="1" applyFill="1" applyBorder="1" applyAlignment="1">
      <alignment shrinkToFit="1"/>
    </xf>
    <xf numFmtId="0" fontId="63" fillId="55" borderId="21" xfId="88" applyFont="1" applyFill="1" applyBorder="1" applyAlignment="1" applyProtection="1">
      <alignment horizontal="left" shrinkToFit="1"/>
      <protection/>
    </xf>
    <xf numFmtId="187" fontId="63" fillId="55" borderId="21" xfId="64" applyNumberFormat="1" applyFont="1" applyFill="1" applyBorder="1" applyAlignment="1" applyProtection="1">
      <alignment horizontal="left" shrinkToFit="1"/>
      <protection/>
    </xf>
    <xf numFmtId="0" fontId="63" fillId="55" borderId="19" xfId="88" applyFont="1" applyFill="1" applyBorder="1" applyAlignment="1" applyProtection="1">
      <alignment horizontal="left" shrinkToFit="1"/>
      <protection/>
    </xf>
    <xf numFmtId="187" fontId="63" fillId="55" borderId="19" xfId="64" applyNumberFormat="1" applyFont="1" applyFill="1" applyBorder="1" applyAlignment="1" applyProtection="1">
      <alignment horizontal="left" shrinkToFit="1"/>
      <protection/>
    </xf>
    <xf numFmtId="0" fontId="64" fillId="55" borderId="21" xfId="88" applyFont="1" applyFill="1" applyBorder="1" applyAlignment="1" applyProtection="1">
      <alignment horizontal="left" shrinkToFit="1"/>
      <protection/>
    </xf>
    <xf numFmtId="187" fontId="64" fillId="55" borderId="21" xfId="64" applyNumberFormat="1" applyFont="1" applyFill="1" applyBorder="1" applyAlignment="1" applyProtection="1">
      <alignment horizontal="left" shrinkToFit="1"/>
      <protection/>
    </xf>
    <xf numFmtId="0" fontId="64" fillId="55" borderId="21" xfId="81" applyFont="1" applyFill="1" applyBorder="1">
      <alignment/>
      <protection/>
    </xf>
    <xf numFmtId="0" fontId="64" fillId="55" borderId="19" xfId="88" applyFont="1" applyFill="1" applyBorder="1" applyAlignment="1" applyProtection="1">
      <alignment horizontal="left" shrinkToFit="1"/>
      <protection/>
    </xf>
    <xf numFmtId="187" fontId="64" fillId="55" borderId="19" xfId="64" applyNumberFormat="1" applyFont="1" applyFill="1" applyBorder="1" applyAlignment="1" applyProtection="1">
      <alignment horizontal="left" shrinkToFit="1"/>
      <protection/>
    </xf>
    <xf numFmtId="0" fontId="64" fillId="55" borderId="19" xfId="81" applyFont="1" applyFill="1" applyBorder="1">
      <alignment/>
      <protection/>
    </xf>
    <xf numFmtId="0" fontId="65" fillId="0" borderId="0" xfId="104" applyFont="1" applyBorder="1" applyAlignment="1">
      <alignment horizontal="left" shrinkToFit="1"/>
      <protection/>
    </xf>
    <xf numFmtId="0" fontId="65" fillId="55" borderId="0" xfId="104" applyFont="1" applyFill="1" applyBorder="1" applyAlignment="1">
      <alignment horizontal="left" shrinkToFit="1"/>
      <protection/>
    </xf>
    <xf numFmtId="0" fontId="42" fillId="0" borderId="0" xfId="105" applyFont="1" applyAlignment="1">
      <alignment horizontal="center"/>
      <protection/>
    </xf>
    <xf numFmtId="187" fontId="96" fillId="0" borderId="20" xfId="69" applyNumberFormat="1" applyFont="1" applyBorder="1" applyAlignment="1">
      <alignment horizontal="center" vertical="center"/>
    </xf>
    <xf numFmtId="187" fontId="96" fillId="0" borderId="19" xfId="69" applyNumberFormat="1" applyFont="1" applyBorder="1" applyAlignment="1">
      <alignment horizontal="center" vertical="center"/>
    </xf>
    <xf numFmtId="0" fontId="42" fillId="0" borderId="21" xfId="105" applyFont="1" applyBorder="1" applyAlignment="1">
      <alignment horizontal="center"/>
      <protection/>
    </xf>
    <xf numFmtId="0" fontId="42" fillId="0" borderId="23" xfId="105" applyFont="1" applyBorder="1">
      <alignment/>
      <protection/>
    </xf>
    <xf numFmtId="0" fontId="41" fillId="0" borderId="22" xfId="105" applyFont="1" applyBorder="1" applyAlignment="1">
      <alignment horizontal="center"/>
      <protection/>
    </xf>
    <xf numFmtId="0" fontId="41" fillId="0" borderId="25" xfId="105" applyFont="1" applyBorder="1" applyAlignment="1">
      <alignment horizontal="center"/>
      <protection/>
    </xf>
    <xf numFmtId="0" fontId="47" fillId="0" borderId="21" xfId="0" applyFont="1" applyBorder="1" applyAlignment="1">
      <alignment horizontal="center"/>
    </xf>
    <xf numFmtId="0" fontId="41" fillId="0" borderId="28" xfId="0" applyFont="1" applyBorder="1" applyAlignment="1">
      <alignment/>
    </xf>
    <xf numFmtId="0" fontId="42" fillId="0" borderId="21" xfId="0" applyFont="1" applyBorder="1" applyAlignment="1">
      <alignment horizontal="center"/>
    </xf>
    <xf numFmtId="0" fontId="33" fillId="0" borderId="28" xfId="87" applyFont="1" applyBorder="1" applyAlignment="1">
      <alignment horizontal="center"/>
      <protection/>
    </xf>
    <xf numFmtId="0" fontId="42" fillId="0" borderId="28" xfId="0" applyFont="1" applyBorder="1" applyAlignment="1">
      <alignment horizontal="center"/>
    </xf>
    <xf numFmtId="187" fontId="96" fillId="0" borderId="23" xfId="69" applyNumberFormat="1" applyFont="1" applyBorder="1" applyAlignment="1">
      <alignment horizontal="centerContinuous" vertical="center"/>
    </xf>
    <xf numFmtId="0" fontId="101" fillId="0" borderId="23" xfId="86" applyFont="1" applyBorder="1" applyAlignment="1">
      <alignment horizontal="centerContinuous" vertical="center"/>
      <protection/>
    </xf>
    <xf numFmtId="0" fontId="54" fillId="55" borderId="25" xfId="85" applyFont="1" applyFill="1" applyBorder="1" applyAlignment="1">
      <alignment horizontal="centerContinuous" vertical="center"/>
      <protection/>
    </xf>
    <xf numFmtId="0" fontId="63" fillId="0" borderId="21" xfId="81" applyFont="1" applyBorder="1" applyAlignment="1">
      <alignment horizontal="center"/>
      <protection/>
    </xf>
    <xf numFmtId="0" fontId="63" fillId="0" borderId="22" xfId="81" applyFont="1" applyBorder="1">
      <alignment/>
      <protection/>
    </xf>
    <xf numFmtId="0" fontId="64" fillId="22" borderId="22" xfId="88" applyFont="1" applyFill="1" applyBorder="1" applyAlignment="1" applyProtection="1">
      <alignment horizontal="center" vertical="center"/>
      <protection/>
    </xf>
    <xf numFmtId="187" fontId="64" fillId="22" borderId="22" xfId="64" applyNumberFormat="1" applyFont="1" applyFill="1" applyBorder="1" applyAlignment="1" applyProtection="1">
      <alignment horizontal="center" vertical="center"/>
      <protection/>
    </xf>
    <xf numFmtId="0" fontId="64" fillId="20" borderId="22" xfId="88" applyFont="1" applyFill="1" applyBorder="1" applyAlignment="1" applyProtection="1">
      <alignment horizontal="center" vertical="center"/>
      <protection/>
    </xf>
    <xf numFmtId="187" fontId="64" fillId="20" borderId="22" xfId="64" applyNumberFormat="1" applyFont="1" applyFill="1" applyBorder="1" applyAlignment="1" applyProtection="1">
      <alignment horizontal="center" vertical="center"/>
      <protection/>
    </xf>
    <xf numFmtId="187" fontId="64" fillId="57" borderId="22" xfId="64" applyNumberFormat="1" applyFont="1" applyFill="1" applyBorder="1" applyAlignment="1" applyProtection="1">
      <alignment horizontal="center" vertical="center"/>
      <protection/>
    </xf>
    <xf numFmtId="0" fontId="63" fillId="55" borderId="22" xfId="81" applyFont="1" applyFill="1" applyBorder="1">
      <alignment/>
      <protection/>
    </xf>
    <xf numFmtId="0" fontId="63" fillId="55" borderId="22" xfId="88" applyFont="1" applyFill="1" applyBorder="1" applyAlignment="1" applyProtection="1">
      <alignment horizontal="left" vertical="center"/>
      <protection/>
    </xf>
    <xf numFmtId="187" fontId="63" fillId="55" borderId="22" xfId="64" applyNumberFormat="1" applyFont="1" applyFill="1" applyBorder="1" applyAlignment="1" applyProtection="1">
      <alignment horizontal="center" vertical="center"/>
      <protection/>
    </xf>
    <xf numFmtId="0" fontId="64" fillId="57" borderId="22" xfId="88" applyFont="1" applyFill="1" applyBorder="1" applyAlignment="1" applyProtection="1">
      <alignment horizontal="center" vertical="center"/>
      <protection/>
    </xf>
    <xf numFmtId="0" fontId="64" fillId="58" borderId="22" xfId="88" applyFont="1" applyFill="1" applyBorder="1" applyAlignment="1" applyProtection="1">
      <alignment horizontal="left" vertical="center"/>
      <protection/>
    </xf>
    <xf numFmtId="187" fontId="64" fillId="58" borderId="22" xfId="64" applyNumberFormat="1" applyFont="1" applyFill="1" applyBorder="1" applyAlignment="1" applyProtection="1">
      <alignment horizontal="center" vertical="center"/>
      <protection/>
    </xf>
    <xf numFmtId="0" fontId="64" fillId="55" borderId="22" xfId="88" applyFont="1" applyFill="1" applyBorder="1" applyAlignment="1" applyProtection="1">
      <alignment horizontal="left" shrinkToFit="1"/>
      <protection/>
    </xf>
    <xf numFmtId="187" fontId="64" fillId="55" borderId="22" xfId="64" applyNumberFormat="1" applyFont="1" applyFill="1" applyBorder="1" applyAlignment="1" applyProtection="1">
      <alignment horizontal="left" shrinkToFit="1"/>
      <protection/>
    </xf>
    <xf numFmtId="187" fontId="105" fillId="55" borderId="21" xfId="64" applyNumberFormat="1" applyFont="1" applyFill="1" applyBorder="1" applyAlignment="1" applyProtection="1">
      <alignment horizontal="left" shrinkToFit="1"/>
      <protection/>
    </xf>
    <xf numFmtId="0" fontId="63" fillId="0" borderId="21" xfId="81" applyFont="1" applyBorder="1" quotePrefix="1">
      <alignment/>
      <protection/>
    </xf>
    <xf numFmtId="187" fontId="64" fillId="55" borderId="22" xfId="64" applyNumberFormat="1" applyFont="1" applyFill="1" applyBorder="1" applyAlignment="1">
      <alignment shrinkToFit="1"/>
    </xf>
    <xf numFmtId="0" fontId="63" fillId="55" borderId="22" xfId="88" applyFont="1" applyFill="1" applyBorder="1" applyAlignment="1">
      <alignment shrinkToFit="1"/>
      <protection/>
    </xf>
    <xf numFmtId="187" fontId="63" fillId="55" borderId="22" xfId="64" applyNumberFormat="1" applyFont="1" applyFill="1" applyBorder="1" applyAlignment="1">
      <alignment shrinkToFit="1"/>
    </xf>
    <xf numFmtId="0" fontId="63" fillId="55" borderId="22" xfId="88" applyFont="1" applyFill="1" applyBorder="1" applyAlignment="1" applyProtection="1">
      <alignment horizontal="left" shrinkToFit="1"/>
      <protection/>
    </xf>
    <xf numFmtId="187" fontId="63" fillId="55" borderId="22" xfId="64" applyNumberFormat="1" applyFont="1" applyFill="1" applyBorder="1" applyAlignment="1" applyProtection="1">
      <alignment horizontal="left" shrinkToFit="1"/>
      <protection/>
    </xf>
    <xf numFmtId="0" fontId="64" fillId="0" borderId="22" xfId="81" applyFont="1" applyBorder="1">
      <alignment/>
      <protection/>
    </xf>
    <xf numFmtId="0" fontId="63" fillId="0" borderId="21" xfId="81" applyFont="1" applyBorder="1">
      <alignment/>
      <protection/>
    </xf>
    <xf numFmtId="0" fontId="64" fillId="58" borderId="21" xfId="88" applyFont="1" applyFill="1" applyBorder="1" applyAlignment="1">
      <alignment shrinkToFit="1"/>
      <protection/>
    </xf>
    <xf numFmtId="187" fontId="64" fillId="58" borderId="21" xfId="64" applyNumberFormat="1" applyFont="1" applyFill="1" applyBorder="1" applyAlignment="1">
      <alignment shrinkToFit="1"/>
    </xf>
    <xf numFmtId="0" fontId="64" fillId="58" borderId="19" xfId="88" applyFont="1" applyFill="1" applyBorder="1" applyAlignment="1">
      <alignment shrinkToFit="1"/>
      <protection/>
    </xf>
    <xf numFmtId="187" fontId="63" fillId="58" borderId="19" xfId="64" applyNumberFormat="1" applyFont="1" applyFill="1" applyBorder="1" applyAlignment="1">
      <alignment shrinkToFit="1"/>
    </xf>
    <xf numFmtId="0" fontId="64" fillId="55" borderId="22" xfId="81" applyFont="1" applyFill="1" applyBorder="1">
      <alignment/>
      <protection/>
    </xf>
    <xf numFmtId="187" fontId="64" fillId="55" borderId="22" xfId="64" applyNumberFormat="1" applyFont="1" applyFill="1" applyBorder="1" applyAlignment="1">
      <alignment/>
    </xf>
    <xf numFmtId="0" fontId="64" fillId="0" borderId="20" xfId="81" applyFont="1" applyBorder="1">
      <alignment/>
      <protection/>
    </xf>
    <xf numFmtId="187" fontId="105" fillId="55" borderId="22" xfId="64" applyNumberFormat="1" applyFont="1" applyFill="1" applyBorder="1" applyAlignment="1" applyProtection="1">
      <alignment horizontal="left" shrinkToFit="1"/>
      <protection/>
    </xf>
    <xf numFmtId="0" fontId="63" fillId="0" borderId="22" xfId="81" applyFont="1" applyBorder="1" quotePrefix="1">
      <alignment/>
      <protection/>
    </xf>
    <xf numFmtId="0" fontId="63" fillId="0" borderId="20" xfId="81" applyFont="1" applyBorder="1">
      <alignment/>
      <protection/>
    </xf>
    <xf numFmtId="187" fontId="64" fillId="55" borderId="19" xfId="64" applyNumberFormat="1" applyFont="1" applyFill="1" applyBorder="1" applyAlignment="1">
      <alignment/>
    </xf>
    <xf numFmtId="187" fontId="63" fillId="0" borderId="22" xfId="81" applyNumberFormat="1" applyFont="1" applyBorder="1">
      <alignment/>
      <protection/>
    </xf>
    <xf numFmtId="0" fontId="63" fillId="55" borderId="22" xfId="88" applyFont="1" applyFill="1" applyBorder="1" applyAlignment="1">
      <alignment horizontal="left" wrapText="1" shrinkToFit="1"/>
      <protection/>
    </xf>
    <xf numFmtId="187" fontId="63" fillId="55" borderId="22" xfId="64" applyNumberFormat="1" applyFont="1" applyFill="1" applyBorder="1" applyAlignment="1">
      <alignment horizontal="right" wrapText="1" shrinkToFit="1"/>
    </xf>
    <xf numFmtId="9" fontId="64" fillId="55" borderId="22" xfId="93" applyFont="1" applyFill="1" applyBorder="1" applyAlignment="1">
      <alignment/>
    </xf>
    <xf numFmtId="0" fontId="63" fillId="55" borderId="22" xfId="88" applyFont="1" applyFill="1" applyBorder="1" applyAlignment="1">
      <alignment/>
      <protection/>
    </xf>
    <xf numFmtId="187" fontId="63" fillId="55" borderId="22" xfId="64" applyNumberFormat="1" applyFont="1" applyFill="1" applyBorder="1" applyAlignment="1">
      <alignment/>
    </xf>
    <xf numFmtId="9" fontId="63" fillId="55" borderId="22" xfId="93" applyFont="1" applyFill="1" applyBorder="1" applyAlignment="1" applyProtection="1">
      <alignment horizontal="left" shrinkToFit="1"/>
      <protection/>
    </xf>
    <xf numFmtId="0" fontId="63" fillId="57" borderId="20" xfId="88" applyFont="1" applyFill="1" applyBorder="1" applyAlignment="1" applyProtection="1">
      <alignment horizontal="center" shrinkToFit="1"/>
      <protection/>
    </xf>
    <xf numFmtId="187" fontId="63" fillId="57" borderId="20" xfId="64" applyNumberFormat="1" applyFont="1" applyFill="1" applyBorder="1" applyAlignment="1" applyProtection="1">
      <alignment horizontal="left" shrinkToFit="1"/>
      <protection/>
    </xf>
    <xf numFmtId="0" fontId="64" fillId="30" borderId="21" xfId="88" applyFont="1" applyFill="1" applyBorder="1" applyAlignment="1" applyProtection="1">
      <alignment horizontal="left" shrinkToFit="1"/>
      <protection/>
    </xf>
    <xf numFmtId="187" fontId="64" fillId="30" borderId="21" xfId="64" applyNumberFormat="1" applyFont="1" applyFill="1" applyBorder="1" applyAlignment="1" applyProtection="1">
      <alignment horizontal="left" shrinkToFit="1"/>
      <protection/>
    </xf>
    <xf numFmtId="0" fontId="64" fillId="0" borderId="19" xfId="81" applyFont="1" applyBorder="1">
      <alignment/>
      <protection/>
    </xf>
    <xf numFmtId="0" fontId="64" fillId="30" borderId="19" xfId="88" applyFont="1" applyFill="1" applyBorder="1" applyAlignment="1" applyProtection="1">
      <alignment horizontal="left" shrinkToFit="1"/>
      <protection/>
    </xf>
    <xf numFmtId="187" fontId="64" fillId="30" borderId="19" xfId="64" applyNumberFormat="1" applyFont="1" applyFill="1" applyBorder="1" applyAlignment="1" applyProtection="1">
      <alignment horizontal="left" shrinkToFit="1"/>
      <protection/>
    </xf>
    <xf numFmtId="0" fontId="64" fillId="12" borderId="21" xfId="88" applyFont="1" applyFill="1" applyBorder="1" applyAlignment="1" applyProtection="1">
      <alignment horizontal="left" shrinkToFit="1"/>
      <protection/>
    </xf>
    <xf numFmtId="187" fontId="64" fillId="12" borderId="21" xfId="64" applyNumberFormat="1" applyFont="1" applyFill="1" applyBorder="1" applyAlignment="1" applyProtection="1">
      <alignment horizontal="left" shrinkToFit="1"/>
      <protection/>
    </xf>
    <xf numFmtId="0" fontId="64" fillId="55" borderId="20" xfId="81" applyFont="1" applyFill="1" applyBorder="1">
      <alignment/>
      <protection/>
    </xf>
    <xf numFmtId="0" fontId="64" fillId="12" borderId="19" xfId="88" applyFont="1" applyFill="1" applyBorder="1" applyAlignment="1" applyProtection="1">
      <alignment horizontal="left" shrinkToFit="1"/>
      <protection/>
    </xf>
    <xf numFmtId="187" fontId="64" fillId="12" borderId="19" xfId="64" applyNumberFormat="1" applyFont="1" applyFill="1" applyBorder="1" applyAlignment="1" applyProtection="1">
      <alignment horizontal="left" shrinkToFit="1"/>
      <protection/>
    </xf>
    <xf numFmtId="0" fontId="63" fillId="0" borderId="22" xfId="88" applyFont="1" applyFill="1" applyBorder="1" applyAlignment="1">
      <alignment shrinkToFit="1"/>
      <protection/>
    </xf>
    <xf numFmtId="187" fontId="63" fillId="0" borderId="22" xfId="64" applyNumberFormat="1" applyFont="1" applyFill="1" applyBorder="1" applyAlignment="1">
      <alignment shrinkToFit="1"/>
    </xf>
    <xf numFmtId="187" fontId="105" fillId="55" borderId="21" xfId="64" applyNumberFormat="1" applyFont="1" applyFill="1" applyBorder="1" applyAlignment="1">
      <alignment shrinkToFit="1"/>
    </xf>
    <xf numFmtId="187" fontId="105" fillId="0" borderId="22" xfId="64" applyNumberFormat="1" applyFont="1" applyFill="1" applyBorder="1" applyAlignment="1">
      <alignment shrinkToFit="1"/>
    </xf>
    <xf numFmtId="0" fontId="63" fillId="0" borderId="22" xfId="88" applyFont="1" applyFill="1" applyBorder="1" applyAlignment="1">
      <alignment/>
      <protection/>
    </xf>
    <xf numFmtId="187" fontId="105" fillId="0" borderId="22" xfId="64" applyNumberFormat="1" applyFont="1" applyFill="1" applyBorder="1" applyAlignment="1">
      <alignment/>
    </xf>
    <xf numFmtId="0" fontId="63" fillId="12" borderId="21" xfId="81" applyFont="1" applyFill="1" applyBorder="1">
      <alignment/>
      <protection/>
    </xf>
    <xf numFmtId="187" fontId="63" fillId="12" borderId="21" xfId="64" applyNumberFormat="1" applyFont="1" applyFill="1" applyBorder="1" applyAlignment="1">
      <alignment/>
    </xf>
    <xf numFmtId="0" fontId="63" fillId="0" borderId="25" xfId="81" applyFont="1" applyBorder="1">
      <alignment/>
      <protection/>
    </xf>
    <xf numFmtId="0" fontId="63" fillId="12" borderId="19" xfId="81" applyFont="1" applyFill="1" applyBorder="1">
      <alignment/>
      <protection/>
    </xf>
    <xf numFmtId="187" fontId="63" fillId="0" borderId="21" xfId="64" applyNumberFormat="1" applyFont="1" applyBorder="1" applyAlignment="1">
      <alignment/>
    </xf>
    <xf numFmtId="0" fontId="64" fillId="21" borderId="22" xfId="81" applyFont="1" applyFill="1" applyBorder="1">
      <alignment/>
      <protection/>
    </xf>
    <xf numFmtId="0" fontId="64" fillId="55" borderId="0" xfId="81" applyFont="1" applyFill="1">
      <alignment/>
      <protection/>
    </xf>
    <xf numFmtId="0" fontId="63" fillId="13" borderId="22" xfId="81" applyFont="1" applyFill="1" applyBorder="1">
      <alignment/>
      <protection/>
    </xf>
    <xf numFmtId="187" fontId="63" fillId="0" borderId="22" xfId="64" applyNumberFormat="1" applyFont="1" applyBorder="1" applyAlignment="1">
      <alignment/>
    </xf>
    <xf numFmtId="0" fontId="63" fillId="13" borderId="21" xfId="81" applyFont="1" applyFill="1" applyBorder="1">
      <alignment/>
      <protection/>
    </xf>
    <xf numFmtId="0" fontId="63" fillId="13" borderId="19" xfId="81" applyFont="1" applyFill="1" applyBorder="1">
      <alignment/>
      <protection/>
    </xf>
    <xf numFmtId="187" fontId="64" fillId="21" borderId="22" xfId="64" applyNumberFormat="1" applyFont="1" applyFill="1" applyBorder="1" applyAlignment="1">
      <alignment/>
    </xf>
    <xf numFmtId="187" fontId="63" fillId="13" borderId="22" xfId="64" applyNumberFormat="1" applyFont="1" applyFill="1" applyBorder="1" applyAlignment="1">
      <alignment/>
    </xf>
    <xf numFmtId="0" fontId="64" fillId="21" borderId="22" xfId="81" applyFont="1" applyFill="1" applyBorder="1" applyAlignment="1">
      <alignment wrapText="1"/>
      <protection/>
    </xf>
    <xf numFmtId="0" fontId="63" fillId="0" borderId="22" xfId="81" applyFont="1" applyBorder="1" applyAlignment="1">
      <alignment wrapText="1"/>
      <protection/>
    </xf>
    <xf numFmtId="0" fontId="63" fillId="0" borderId="0" xfId="81" applyFont="1" applyAlignment="1">
      <alignment horizontal="right"/>
      <protection/>
    </xf>
    <xf numFmtId="0" fontId="64" fillId="57" borderId="22" xfId="88" applyFont="1" applyFill="1" applyBorder="1" applyAlignment="1" applyProtection="1">
      <alignment horizontal="left" vertical="center" wrapText="1"/>
      <protection/>
    </xf>
    <xf numFmtId="187" fontId="64" fillId="57" borderId="22" xfId="81" applyNumberFormat="1" applyFont="1" applyFill="1" applyBorder="1">
      <alignment/>
      <protection/>
    </xf>
    <xf numFmtId="0" fontId="64" fillId="30" borderId="19" xfId="81" applyFont="1" applyFill="1" applyBorder="1" applyAlignment="1">
      <alignment wrapText="1"/>
      <protection/>
    </xf>
    <xf numFmtId="187" fontId="64" fillId="30" borderId="19" xfId="64" applyNumberFormat="1" applyFont="1" applyFill="1" applyBorder="1" applyAlignment="1">
      <alignment vertical="center"/>
    </xf>
    <xf numFmtId="0" fontId="63" fillId="12" borderId="22" xfId="88" applyFont="1" applyFill="1" applyBorder="1" applyAlignment="1">
      <alignment shrinkToFit="1"/>
      <protection/>
    </xf>
    <xf numFmtId="187" fontId="63" fillId="12" borderId="22" xfId="64" applyNumberFormat="1" applyFont="1" applyFill="1" applyBorder="1" applyAlignment="1">
      <alignment shrinkToFit="1"/>
    </xf>
    <xf numFmtId="187" fontId="63" fillId="55" borderId="22" xfId="64" applyNumberFormat="1" applyFont="1" applyFill="1" applyBorder="1" applyAlignment="1">
      <alignment/>
    </xf>
    <xf numFmtId="0" fontId="63" fillId="55" borderId="22" xfId="81" applyFont="1" applyFill="1" applyBorder="1" applyAlignment="1">
      <alignment wrapText="1"/>
      <protection/>
    </xf>
    <xf numFmtId="187" fontId="63" fillId="55" borderId="22" xfId="64" applyNumberFormat="1" applyFont="1" applyFill="1" applyBorder="1" applyAlignment="1">
      <alignment vertical="center"/>
    </xf>
    <xf numFmtId="0" fontId="63" fillId="12" borderId="22" xfId="81" applyFont="1" applyFill="1" applyBorder="1">
      <alignment/>
      <protection/>
    </xf>
    <xf numFmtId="187" fontId="63" fillId="12" borderId="22" xfId="64" applyNumberFormat="1" applyFont="1" applyFill="1" applyBorder="1" applyAlignment="1">
      <alignment/>
    </xf>
    <xf numFmtId="187" fontId="63" fillId="12" borderId="19" xfId="64" applyNumberFormat="1" applyFont="1" applyFill="1" applyBorder="1" applyAlignment="1">
      <alignment/>
    </xf>
    <xf numFmtId="0" fontId="63" fillId="12" borderId="21" xfId="88" applyFont="1" applyFill="1" applyBorder="1" applyAlignment="1">
      <alignment shrinkToFit="1"/>
      <protection/>
    </xf>
    <xf numFmtId="187" fontId="63" fillId="12" borderId="21" xfId="64" applyNumberFormat="1" applyFont="1" applyFill="1" applyBorder="1" applyAlignment="1">
      <alignment shrinkToFit="1"/>
    </xf>
    <xf numFmtId="0" fontId="63" fillId="12" borderId="20" xfId="88" applyFont="1" applyFill="1" applyBorder="1" applyAlignment="1">
      <alignment shrinkToFit="1"/>
      <protection/>
    </xf>
    <xf numFmtId="187" fontId="63" fillId="12" borderId="20" xfId="64" applyNumberFormat="1" applyFont="1" applyFill="1" applyBorder="1" applyAlignment="1">
      <alignment shrinkToFit="1"/>
    </xf>
    <xf numFmtId="0" fontId="63" fillId="30" borderId="21" xfId="81" applyFont="1" applyFill="1" applyBorder="1">
      <alignment/>
      <protection/>
    </xf>
    <xf numFmtId="187" fontId="63" fillId="30" borderId="21" xfId="64" applyNumberFormat="1" applyFont="1" applyFill="1" applyBorder="1" applyAlignment="1">
      <alignment/>
    </xf>
    <xf numFmtId="187" fontId="63" fillId="12" borderId="21" xfId="64" applyNumberFormat="1" applyFont="1" applyFill="1" applyBorder="1" applyAlignment="1">
      <alignment vertical="center" shrinkToFit="1"/>
    </xf>
    <xf numFmtId="0" fontId="63" fillId="12" borderId="19" xfId="88" applyFont="1" applyFill="1" applyBorder="1" applyAlignment="1">
      <alignment shrinkToFit="1"/>
      <protection/>
    </xf>
    <xf numFmtId="187" fontId="63" fillId="12" borderId="19" xfId="64" applyNumberFormat="1" applyFont="1" applyFill="1" applyBorder="1" applyAlignment="1">
      <alignment vertical="center" shrinkToFit="1"/>
    </xf>
    <xf numFmtId="187" fontId="63" fillId="55" borderId="19" xfId="64" applyNumberFormat="1" applyFont="1" applyFill="1" applyBorder="1" applyAlignment="1">
      <alignment vertical="center" shrinkToFit="1"/>
    </xf>
    <xf numFmtId="187" fontId="63" fillId="55" borderId="20" xfId="64" applyNumberFormat="1" applyFont="1" applyFill="1" applyBorder="1" applyAlignment="1">
      <alignment vertical="center" shrinkToFit="1"/>
    </xf>
    <xf numFmtId="0" fontId="63" fillId="55" borderId="31" xfId="88" applyFont="1" applyFill="1" applyBorder="1" applyAlignment="1">
      <alignment wrapText="1" shrinkToFit="1"/>
      <protection/>
    </xf>
    <xf numFmtId="0" fontId="63" fillId="55" borderId="29" xfId="88" applyFont="1" applyFill="1" applyBorder="1" applyAlignment="1">
      <alignment wrapText="1" shrinkToFit="1"/>
      <protection/>
    </xf>
    <xf numFmtId="0" fontId="64" fillId="57" borderId="22" xfId="81" applyFont="1" applyFill="1" applyBorder="1" applyAlignment="1">
      <alignment horizontal="center"/>
      <protection/>
    </xf>
    <xf numFmtId="0" fontId="64" fillId="21" borderId="19" xfId="81" applyFont="1" applyFill="1" applyBorder="1" applyAlignment="1">
      <alignment wrapText="1"/>
      <protection/>
    </xf>
    <xf numFmtId="187" fontId="64" fillId="21" borderId="19" xfId="64" applyNumberFormat="1" applyFont="1" applyFill="1" applyBorder="1" applyAlignment="1">
      <alignment vertical="center"/>
    </xf>
    <xf numFmtId="187" fontId="63" fillId="13" borderId="21" xfId="64" applyNumberFormat="1" applyFont="1" applyFill="1" applyBorder="1" applyAlignment="1">
      <alignment vertical="center"/>
    </xf>
    <xf numFmtId="187" fontId="63" fillId="13" borderId="19" xfId="64" applyNumberFormat="1" applyFont="1" applyFill="1" applyBorder="1" applyAlignment="1">
      <alignment vertical="center"/>
    </xf>
    <xf numFmtId="187" fontId="64" fillId="21" borderId="22" xfId="64" applyNumberFormat="1" applyFont="1" applyFill="1" applyBorder="1" applyAlignment="1">
      <alignment vertical="center"/>
    </xf>
    <xf numFmtId="0" fontId="64" fillId="30" borderId="22" xfId="81" applyFont="1" applyFill="1" applyBorder="1" applyAlignment="1">
      <alignment wrapText="1"/>
      <protection/>
    </xf>
    <xf numFmtId="187" fontId="64" fillId="30" borderId="22" xfId="64" applyNumberFormat="1" applyFont="1" applyFill="1" applyBorder="1" applyAlignment="1">
      <alignment vertical="center"/>
    </xf>
    <xf numFmtId="0" fontId="64" fillId="0" borderId="0" xfId="81" applyFont="1" applyBorder="1">
      <alignment/>
      <protection/>
    </xf>
    <xf numFmtId="0" fontId="64" fillId="55" borderId="0" xfId="81" applyFont="1" applyFill="1" applyBorder="1">
      <alignment/>
      <protection/>
    </xf>
    <xf numFmtId="0" fontId="63" fillId="30" borderId="22" xfId="81" applyFont="1" applyFill="1" applyBorder="1" applyAlignment="1">
      <alignment wrapText="1"/>
      <protection/>
    </xf>
    <xf numFmtId="187" fontId="63" fillId="30" borderId="22" xfId="64" applyNumberFormat="1" applyFont="1" applyFill="1" applyBorder="1" applyAlignment="1">
      <alignment vertical="center"/>
    </xf>
    <xf numFmtId="0" fontId="63" fillId="30" borderId="19" xfId="81" applyFont="1" applyFill="1" applyBorder="1" applyAlignment="1">
      <alignment wrapText="1"/>
      <protection/>
    </xf>
    <xf numFmtId="187" fontId="63" fillId="30" borderId="19" xfId="64" applyNumberFormat="1" applyFont="1" applyFill="1" applyBorder="1" applyAlignment="1">
      <alignment vertical="center"/>
    </xf>
    <xf numFmtId="0" fontId="68" fillId="0" borderId="0" xfId="0" applyFont="1" applyAlignment="1">
      <alignment/>
    </xf>
    <xf numFmtId="0" fontId="69" fillId="0" borderId="0" xfId="0" applyFont="1" applyAlignment="1">
      <alignment horizontal="center"/>
    </xf>
    <xf numFmtId="0" fontId="70" fillId="0" borderId="0" xfId="0" applyFont="1" applyAlignment="1">
      <alignment/>
    </xf>
    <xf numFmtId="0" fontId="68" fillId="0" borderId="0" xfId="0" applyFont="1" applyAlignment="1">
      <alignment vertical="top"/>
    </xf>
    <xf numFmtId="0" fontId="41" fillId="0" borderId="0" xfId="0" applyFont="1" applyAlignment="1">
      <alignment horizontal="right"/>
    </xf>
    <xf numFmtId="0" fontId="0" fillId="0" borderId="0" xfId="0" applyAlignment="1">
      <alignment vertical="top"/>
    </xf>
    <xf numFmtId="0" fontId="67" fillId="0" borderId="0" xfId="0" applyFont="1" applyAlignment="1">
      <alignment horizontal="right" vertical="top"/>
    </xf>
    <xf numFmtId="0" fontId="41" fillId="0" borderId="0" xfId="0" applyFont="1" applyAlignment="1">
      <alignment horizontal="right" vertical="top"/>
    </xf>
    <xf numFmtId="0" fontId="70" fillId="0" borderId="0" xfId="0" applyFont="1" applyAlignment="1">
      <alignment horizontal="right"/>
    </xf>
    <xf numFmtId="0" fontId="70" fillId="0" borderId="0" xfId="0" applyFont="1" applyAlignment="1">
      <alignment horizontal="centerContinuous" vertical="center"/>
    </xf>
    <xf numFmtId="0" fontId="70" fillId="0" borderId="0" xfId="0" applyFont="1" applyAlignment="1">
      <alignment horizontal="right" vertical="center"/>
    </xf>
    <xf numFmtId="187" fontId="70" fillId="0" borderId="0" xfId="60" applyNumberFormat="1" applyFont="1" applyAlignment="1">
      <alignment horizontal="centerContinuous" vertical="center"/>
    </xf>
    <xf numFmtId="187" fontId="70" fillId="0" borderId="0" xfId="60" applyNumberFormat="1" applyFont="1" applyAlignment="1">
      <alignment/>
    </xf>
    <xf numFmtId="187" fontId="68" fillId="0" borderId="0" xfId="60" applyNumberFormat="1" applyFont="1" applyAlignment="1">
      <alignment/>
    </xf>
    <xf numFmtId="0" fontId="72" fillId="0" borderId="0" xfId="0" applyFont="1" applyAlignment="1">
      <alignment horizontal="centerContinuous" vertical="center"/>
    </xf>
    <xf numFmtId="187" fontId="72" fillId="0" borderId="0" xfId="60" applyNumberFormat="1" applyFont="1" applyAlignment="1">
      <alignment horizontal="centerContinuous" vertical="center"/>
    </xf>
    <xf numFmtId="0" fontId="44" fillId="0" borderId="0" xfId="0" applyFont="1" applyAlignment="1">
      <alignment horizontal="center"/>
    </xf>
    <xf numFmtId="0" fontId="73" fillId="0" borderId="22" xfId="0" applyFont="1" applyBorder="1" applyAlignment="1">
      <alignment horizontal="center" vertical="center" wrapText="1"/>
    </xf>
    <xf numFmtId="187" fontId="73" fillId="0" borderId="22" xfId="60" applyNumberFormat="1" applyFont="1" applyBorder="1" applyAlignment="1">
      <alignment horizontal="center" vertical="center" wrapText="1"/>
    </xf>
    <xf numFmtId="0" fontId="74" fillId="0" borderId="21" xfId="0" applyFont="1" applyBorder="1" applyAlignment="1">
      <alignment/>
    </xf>
    <xf numFmtId="187" fontId="74" fillId="0" borderId="21" xfId="60" applyNumberFormat="1" applyFont="1" applyBorder="1" applyAlignment="1">
      <alignment/>
    </xf>
    <xf numFmtId="0" fontId="74" fillId="0" borderId="20" xfId="0" applyFont="1" applyBorder="1" applyAlignment="1">
      <alignment/>
    </xf>
    <xf numFmtId="187" fontId="74" fillId="0" borderId="20" xfId="60" applyNumberFormat="1" applyFont="1" applyBorder="1" applyAlignment="1">
      <alignment/>
    </xf>
    <xf numFmtId="0" fontId="75" fillId="55" borderId="20" xfId="88" applyFont="1" applyFill="1" applyBorder="1" applyAlignment="1" applyProtection="1">
      <alignment horizontal="left" shrinkToFit="1"/>
      <protection/>
    </xf>
    <xf numFmtId="0" fontId="63" fillId="55" borderId="20" xfId="88" applyFont="1" applyFill="1" applyBorder="1" applyAlignment="1" applyProtection="1">
      <alignment horizontal="left" shrinkToFit="1"/>
      <protection/>
    </xf>
    <xf numFmtId="187" fontId="70" fillId="0" borderId="20" xfId="60" applyNumberFormat="1" applyFont="1" applyBorder="1" applyAlignment="1">
      <alignment/>
    </xf>
    <xf numFmtId="0" fontId="70" fillId="0" borderId="20" xfId="0" applyFont="1" applyBorder="1" applyAlignment="1">
      <alignment/>
    </xf>
    <xf numFmtId="0" fontId="70" fillId="0" borderId="19" xfId="0" applyFont="1" applyBorder="1" applyAlignment="1">
      <alignment/>
    </xf>
    <xf numFmtId="187" fontId="70" fillId="0" borderId="19" xfId="60" applyNumberFormat="1" applyFont="1" applyBorder="1" applyAlignment="1">
      <alignment/>
    </xf>
    <xf numFmtId="0" fontId="42" fillId="0" borderId="23" xfId="105" applyFont="1" applyBorder="1" applyAlignment="1">
      <alignment horizontal="center"/>
      <protection/>
    </xf>
    <xf numFmtId="0" fontId="41" fillId="0" borderId="25" xfId="0" applyFont="1" applyBorder="1" applyAlignment="1">
      <alignment/>
    </xf>
    <xf numFmtId="0" fontId="42" fillId="0" borderId="0" xfId="105" applyFont="1" applyAlignment="1">
      <alignment horizontal="center"/>
      <protection/>
    </xf>
    <xf numFmtId="0" fontId="42" fillId="0" borderId="23" xfId="0" applyFont="1" applyBorder="1" applyAlignment="1">
      <alignment horizontal="center"/>
    </xf>
    <xf numFmtId="0" fontId="42" fillId="0" borderId="24" xfId="0" applyFont="1" applyBorder="1" applyAlignment="1">
      <alignment horizontal="center"/>
    </xf>
    <xf numFmtId="0" fontId="42" fillId="0" borderId="25" xfId="0" applyFont="1" applyBorder="1" applyAlignment="1">
      <alignment horizontal="center"/>
    </xf>
    <xf numFmtId="0" fontId="33" fillId="0" borderId="23" xfId="87" applyFont="1" applyBorder="1" applyAlignment="1">
      <alignment horizontal="center"/>
      <protection/>
    </xf>
    <xf numFmtId="0" fontId="33" fillId="0" borderId="25" xfId="87" applyFont="1" applyBorder="1" applyAlignment="1">
      <alignment horizontal="center"/>
      <protection/>
    </xf>
    <xf numFmtId="0" fontId="33" fillId="0" borderId="0" xfId="105" applyFont="1" applyAlignment="1">
      <alignment horizontal="left" vertical="center"/>
      <protection/>
    </xf>
    <xf numFmtId="0" fontId="33" fillId="0" borderId="32" xfId="87" applyFont="1" applyBorder="1" applyAlignment="1">
      <alignment horizontal="right"/>
      <protection/>
    </xf>
    <xf numFmtId="0" fontId="33" fillId="0" borderId="32" xfId="0" applyFont="1" applyBorder="1" applyAlignment="1">
      <alignment horizontal="right"/>
    </xf>
    <xf numFmtId="0" fontId="42" fillId="0" borderId="23" xfId="0" applyFont="1" applyBorder="1" applyAlignment="1">
      <alignment horizontal="center"/>
    </xf>
    <xf numFmtId="187" fontId="96" fillId="0" borderId="21" xfId="69" applyNumberFormat="1" applyFont="1" applyBorder="1" applyAlignment="1">
      <alignment horizontal="center" vertical="center"/>
    </xf>
    <xf numFmtId="187" fontId="96" fillId="0" borderId="20" xfId="69" applyNumberFormat="1" applyFont="1" applyBorder="1" applyAlignment="1">
      <alignment horizontal="center" vertical="center"/>
    </xf>
    <xf numFmtId="187" fontId="96" fillId="0" borderId="19" xfId="69" applyNumberFormat="1" applyFont="1" applyBorder="1" applyAlignment="1">
      <alignment horizontal="center" vertical="center"/>
    </xf>
    <xf numFmtId="0" fontId="41" fillId="0" borderId="0" xfId="86" applyFont="1" applyAlignment="1">
      <alignment horizontal="left" wrapText="1"/>
      <protection/>
    </xf>
    <xf numFmtId="187" fontId="101" fillId="0" borderId="21" xfId="68" applyNumberFormat="1" applyFont="1" applyBorder="1" applyAlignment="1">
      <alignment horizontal="center" vertical="center"/>
    </xf>
    <xf numFmtId="187" fontId="101" fillId="0" borderId="20" xfId="68" applyNumberFormat="1" applyFont="1" applyBorder="1" applyAlignment="1">
      <alignment horizontal="center" vertical="center"/>
    </xf>
    <xf numFmtId="187" fontId="101" fillId="0" borderId="19" xfId="68" applyNumberFormat="1" applyFont="1" applyBorder="1" applyAlignment="1">
      <alignment horizontal="center" vertical="center"/>
    </xf>
    <xf numFmtId="0" fontId="101" fillId="0" borderId="21" xfId="86" applyFont="1" applyBorder="1" applyAlignment="1">
      <alignment horizontal="center" vertical="center" wrapText="1"/>
      <protection/>
    </xf>
    <xf numFmtId="0" fontId="101" fillId="0" borderId="20" xfId="86" applyFont="1" applyBorder="1" applyAlignment="1">
      <alignment horizontal="center" vertical="center" wrapText="1"/>
      <protection/>
    </xf>
    <xf numFmtId="0" fontId="101" fillId="0" borderId="19" xfId="86" applyFont="1" applyBorder="1" applyAlignment="1">
      <alignment horizontal="center" vertical="center" wrapText="1"/>
      <protection/>
    </xf>
    <xf numFmtId="0" fontId="32" fillId="0" borderId="0" xfId="86" applyFont="1" applyAlignment="1">
      <alignment horizontal="left" wrapText="1"/>
      <protection/>
    </xf>
    <xf numFmtId="0" fontId="47" fillId="55" borderId="23" xfId="85" applyFont="1" applyFill="1" applyBorder="1" applyAlignment="1">
      <alignment horizontal="center" vertical="center"/>
      <protection/>
    </xf>
    <xf numFmtId="0" fontId="47" fillId="55" borderId="24" xfId="85" applyFont="1" applyFill="1" applyBorder="1" applyAlignment="1">
      <alignment horizontal="center" vertical="center"/>
      <protection/>
    </xf>
    <xf numFmtId="0" fontId="47" fillId="55" borderId="25" xfId="85" applyFont="1" applyFill="1" applyBorder="1" applyAlignment="1">
      <alignment horizontal="center" vertical="center"/>
      <protection/>
    </xf>
    <xf numFmtId="0" fontId="47" fillId="55" borderId="22" xfId="85" applyFont="1" applyFill="1" applyBorder="1" applyAlignment="1">
      <alignment horizontal="center" vertical="center"/>
      <protection/>
    </xf>
    <xf numFmtId="0" fontId="69" fillId="0" borderId="0" xfId="0" applyFont="1" applyAlignment="1">
      <alignment horizontal="center"/>
    </xf>
    <xf numFmtId="0" fontId="0" fillId="0" borderId="0" xfId="0" applyFont="1" applyAlignment="1">
      <alignment horizontal="left"/>
    </xf>
  </cellXfs>
  <cellStyles count="10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omma 2" xfId="62"/>
    <cellStyle name="Comma 2 2" xfId="63"/>
    <cellStyle name="Comma 2 2 2" xfId="64"/>
    <cellStyle name="Comma 3" xfId="65"/>
    <cellStyle name="Comma 4" xfId="66"/>
    <cellStyle name="Comma 5" xfId="67"/>
    <cellStyle name="Comma 6" xfId="68"/>
    <cellStyle name="Comma 7" xfId="69"/>
    <cellStyle name="Currency" xfId="70"/>
    <cellStyle name="Currency [0]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rmal 2" xfId="81"/>
    <cellStyle name="Normal 3" xfId="82"/>
    <cellStyle name="Normal 4" xfId="83"/>
    <cellStyle name="Normal 4 2" xfId="84"/>
    <cellStyle name="Normal 4 3" xfId="85"/>
    <cellStyle name="Normal 5" xfId="86"/>
    <cellStyle name="Normal_คำขอกิจกรรม54" xfId="87"/>
    <cellStyle name="Normal_เปรียบเทียบงบ48-49(ปรับระบบ) 2" xfId="88"/>
    <cellStyle name="Note" xfId="89"/>
    <cellStyle name="Output" xfId="90"/>
    <cellStyle name="Percent" xfId="91"/>
    <cellStyle name="Percent 2" xfId="92"/>
    <cellStyle name="Percent 3" xfId="93"/>
    <cellStyle name="Title" xfId="94"/>
    <cellStyle name="Total" xfId="95"/>
    <cellStyle name="Warning Text" xfId="96"/>
    <cellStyle name="การคำนวณ" xfId="97"/>
    <cellStyle name="ข้อความเตือน" xfId="98"/>
    <cellStyle name="ข้อความอธิบาย" xfId="99"/>
    <cellStyle name="ชื่อเรื่อง" xfId="100"/>
    <cellStyle name="เซลล์ตรวจสอบ" xfId="101"/>
    <cellStyle name="เซลล์ที่มีการเชื่อมโยง" xfId="102"/>
    <cellStyle name="ดี" xfId="103"/>
    <cellStyle name="ปกติ_แตกหมวด48-49ปรับลด" xfId="104"/>
    <cellStyle name="ปกติ_รายละเอียดงบรายจ่าย-รายการ" xfId="105"/>
    <cellStyle name="ป้อนค่า" xfId="106"/>
    <cellStyle name="ปานกลาง" xfId="107"/>
    <cellStyle name="ผลรวม" xfId="108"/>
    <cellStyle name="แย่" xfId="109"/>
    <cellStyle name="ส่วนที่ถูกเน้น1" xfId="110"/>
    <cellStyle name="ส่วนที่ถูกเน้น2" xfId="111"/>
    <cellStyle name="ส่วนที่ถูกเน้น3" xfId="112"/>
    <cellStyle name="ส่วนที่ถูกเน้น4" xfId="113"/>
    <cellStyle name="ส่วนที่ถูกเน้น5" xfId="114"/>
    <cellStyle name="ส่วนที่ถูกเน้น6" xfId="115"/>
    <cellStyle name="แสดงผล" xfId="116"/>
    <cellStyle name="หมายเหตุ" xfId="117"/>
    <cellStyle name="หัวเรื่อง 1" xfId="118"/>
    <cellStyle name="หัวเรื่อง 2" xfId="119"/>
    <cellStyle name="หัวเรื่อง 3" xfId="120"/>
    <cellStyle name="หัวเรื่อง 4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113</xdr:row>
      <xdr:rowOff>0</xdr:rowOff>
    </xdr:from>
    <xdr:ext cx="57150" cy="352425"/>
    <xdr:sp fLocksText="0">
      <xdr:nvSpPr>
        <xdr:cNvPr id="1" name="Text Box 3"/>
        <xdr:cNvSpPr txBox="1">
          <a:spLocks noChangeArrowheads="1"/>
        </xdr:cNvSpPr>
      </xdr:nvSpPr>
      <xdr:spPr>
        <a:xfrm>
          <a:off x="10448925" y="30565725"/>
          <a:ext cx="571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</xdr:col>
      <xdr:colOff>0</xdr:colOff>
      <xdr:row>119</xdr:row>
      <xdr:rowOff>66675</xdr:rowOff>
    </xdr:from>
    <xdr:ext cx="57150" cy="352425"/>
    <xdr:sp fLocksText="0">
      <xdr:nvSpPr>
        <xdr:cNvPr id="2" name="Text Box 4"/>
        <xdr:cNvSpPr txBox="1">
          <a:spLocks noChangeArrowheads="1"/>
        </xdr:cNvSpPr>
      </xdr:nvSpPr>
      <xdr:spPr>
        <a:xfrm>
          <a:off x="10448925" y="32232600"/>
          <a:ext cx="571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twoCellAnchor>
    <xdr:from>
      <xdr:col>3</xdr:col>
      <xdr:colOff>1190625</xdr:colOff>
      <xdr:row>14</xdr:row>
      <xdr:rowOff>161925</xdr:rowOff>
    </xdr:from>
    <xdr:to>
      <xdr:col>4</xdr:col>
      <xdr:colOff>228600</xdr:colOff>
      <xdr:row>17</xdr:row>
      <xdr:rowOff>0</xdr:rowOff>
    </xdr:to>
    <xdr:sp>
      <xdr:nvSpPr>
        <xdr:cNvPr id="3" name="AutoShape 9"/>
        <xdr:cNvSpPr>
          <a:spLocks/>
        </xdr:cNvSpPr>
      </xdr:nvSpPr>
      <xdr:spPr>
        <a:xfrm>
          <a:off x="6019800" y="3810000"/>
          <a:ext cx="238125" cy="666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1162050</xdr:colOff>
      <xdr:row>18</xdr:row>
      <xdr:rowOff>9525</xdr:rowOff>
    </xdr:from>
    <xdr:to>
      <xdr:col>4</xdr:col>
      <xdr:colOff>285750</xdr:colOff>
      <xdr:row>28</xdr:row>
      <xdr:rowOff>247650</xdr:rowOff>
    </xdr:to>
    <xdr:sp>
      <xdr:nvSpPr>
        <xdr:cNvPr id="4" name="AutoShape 10"/>
        <xdr:cNvSpPr>
          <a:spLocks/>
        </xdr:cNvSpPr>
      </xdr:nvSpPr>
      <xdr:spPr>
        <a:xfrm>
          <a:off x="5991225" y="4762500"/>
          <a:ext cx="323850" cy="3000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123825</xdr:colOff>
      <xdr:row>35</xdr:row>
      <xdr:rowOff>142875</xdr:rowOff>
    </xdr:from>
    <xdr:to>
      <xdr:col>4</xdr:col>
      <xdr:colOff>266700</xdr:colOff>
      <xdr:row>50</xdr:row>
      <xdr:rowOff>0</xdr:rowOff>
    </xdr:to>
    <xdr:sp>
      <xdr:nvSpPr>
        <xdr:cNvPr id="5" name="AutoShape 12"/>
        <xdr:cNvSpPr>
          <a:spLocks/>
        </xdr:cNvSpPr>
      </xdr:nvSpPr>
      <xdr:spPr>
        <a:xfrm>
          <a:off x="6153150" y="9582150"/>
          <a:ext cx="142875" cy="4000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85725</xdr:colOff>
      <xdr:row>50</xdr:row>
      <xdr:rowOff>28575</xdr:rowOff>
    </xdr:from>
    <xdr:to>
      <xdr:col>4</xdr:col>
      <xdr:colOff>171450</xdr:colOff>
      <xdr:row>54</xdr:row>
      <xdr:rowOff>228600</xdr:rowOff>
    </xdr:to>
    <xdr:sp>
      <xdr:nvSpPr>
        <xdr:cNvPr id="6" name="AutoShape 13"/>
        <xdr:cNvSpPr>
          <a:spLocks/>
        </xdr:cNvSpPr>
      </xdr:nvSpPr>
      <xdr:spPr>
        <a:xfrm>
          <a:off x="6115050" y="13611225"/>
          <a:ext cx="85725" cy="12668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1190625</xdr:colOff>
      <xdr:row>58</xdr:row>
      <xdr:rowOff>209550</xdr:rowOff>
    </xdr:from>
    <xdr:to>
      <xdr:col>4</xdr:col>
      <xdr:colOff>257175</xdr:colOff>
      <xdr:row>74</xdr:row>
      <xdr:rowOff>152400</xdr:rowOff>
    </xdr:to>
    <xdr:sp>
      <xdr:nvSpPr>
        <xdr:cNvPr id="7" name="AutoShape 14"/>
        <xdr:cNvSpPr>
          <a:spLocks/>
        </xdr:cNvSpPr>
      </xdr:nvSpPr>
      <xdr:spPr>
        <a:xfrm>
          <a:off x="6019800" y="15935325"/>
          <a:ext cx="266700" cy="4362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123825</xdr:colOff>
      <xdr:row>84</xdr:row>
      <xdr:rowOff>38100</xdr:rowOff>
    </xdr:from>
    <xdr:to>
      <xdr:col>4</xdr:col>
      <xdr:colOff>285750</xdr:colOff>
      <xdr:row>100</xdr:row>
      <xdr:rowOff>200025</xdr:rowOff>
    </xdr:to>
    <xdr:sp>
      <xdr:nvSpPr>
        <xdr:cNvPr id="8" name="AutoShape 16"/>
        <xdr:cNvSpPr>
          <a:spLocks/>
        </xdr:cNvSpPr>
      </xdr:nvSpPr>
      <xdr:spPr>
        <a:xfrm>
          <a:off x="6153150" y="22869525"/>
          <a:ext cx="161925" cy="4429125"/>
        </a:xfrm>
        <a:prstGeom prst="rightBrace">
          <a:avLst>
            <a:gd name="adj1" fmla="val -48143"/>
            <a:gd name="adj2" fmla="val 54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104775</xdr:colOff>
      <xdr:row>101</xdr:row>
      <xdr:rowOff>57150</xdr:rowOff>
    </xdr:from>
    <xdr:to>
      <xdr:col>4</xdr:col>
      <xdr:colOff>276225</xdr:colOff>
      <xdr:row>111</xdr:row>
      <xdr:rowOff>152400</xdr:rowOff>
    </xdr:to>
    <xdr:sp>
      <xdr:nvSpPr>
        <xdr:cNvPr id="9" name="AutoShape 17"/>
        <xdr:cNvSpPr>
          <a:spLocks/>
        </xdr:cNvSpPr>
      </xdr:nvSpPr>
      <xdr:spPr>
        <a:xfrm>
          <a:off x="6134100" y="27422475"/>
          <a:ext cx="171450" cy="27622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57150</xdr:colOff>
      <xdr:row>113</xdr:row>
      <xdr:rowOff>133350</xdr:rowOff>
    </xdr:from>
    <xdr:to>
      <xdr:col>4</xdr:col>
      <xdr:colOff>285750</xdr:colOff>
      <xdr:row>120</xdr:row>
      <xdr:rowOff>9525</xdr:rowOff>
    </xdr:to>
    <xdr:sp>
      <xdr:nvSpPr>
        <xdr:cNvPr id="10" name="AutoShape 19"/>
        <xdr:cNvSpPr>
          <a:spLocks/>
        </xdr:cNvSpPr>
      </xdr:nvSpPr>
      <xdr:spPr>
        <a:xfrm>
          <a:off x="6086475" y="30699075"/>
          <a:ext cx="228600" cy="1743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114300</xdr:colOff>
      <xdr:row>76</xdr:row>
      <xdr:rowOff>95250</xdr:rowOff>
    </xdr:from>
    <xdr:to>
      <xdr:col>4</xdr:col>
      <xdr:colOff>209550</xdr:colOff>
      <xdr:row>82</xdr:row>
      <xdr:rowOff>247650</xdr:rowOff>
    </xdr:to>
    <xdr:sp>
      <xdr:nvSpPr>
        <xdr:cNvPr id="11" name="AutoShape 20"/>
        <xdr:cNvSpPr>
          <a:spLocks/>
        </xdr:cNvSpPr>
      </xdr:nvSpPr>
      <xdr:spPr>
        <a:xfrm>
          <a:off x="6143625" y="20793075"/>
          <a:ext cx="95250" cy="1752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28575</xdr:colOff>
      <xdr:row>30</xdr:row>
      <xdr:rowOff>9525</xdr:rowOff>
    </xdr:from>
    <xdr:to>
      <xdr:col>4</xdr:col>
      <xdr:colOff>219075</xdr:colOff>
      <xdr:row>34</xdr:row>
      <xdr:rowOff>0</xdr:rowOff>
    </xdr:to>
    <xdr:sp>
      <xdr:nvSpPr>
        <xdr:cNvPr id="12" name="AutoShape 22"/>
        <xdr:cNvSpPr>
          <a:spLocks/>
        </xdr:cNvSpPr>
      </xdr:nvSpPr>
      <xdr:spPr>
        <a:xfrm>
          <a:off x="6057900" y="8077200"/>
          <a:ext cx="190500" cy="1095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</xdr:row>
      <xdr:rowOff>19050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85725" y="1238250"/>
          <a:ext cx="1495425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3457575</xdr:colOff>
      <xdr:row>15</xdr:row>
      <xdr:rowOff>19050</xdr:rowOff>
    </xdr:from>
    <xdr:to>
      <xdr:col>2</xdr:col>
      <xdr:colOff>190500</xdr:colOff>
      <xdr:row>21</xdr:row>
      <xdr:rowOff>238125</xdr:rowOff>
    </xdr:to>
    <xdr:sp>
      <xdr:nvSpPr>
        <xdr:cNvPr id="1" name="สี่เหลี่ยมผืนผ้า 2"/>
        <xdr:cNvSpPr>
          <a:spLocks/>
        </xdr:cNvSpPr>
      </xdr:nvSpPr>
      <xdr:spPr>
        <a:xfrm>
          <a:off x="3457575" y="4371975"/>
          <a:ext cx="2647950" cy="18764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104775</xdr:colOff>
      <xdr:row>15</xdr:row>
      <xdr:rowOff>9525</xdr:rowOff>
    </xdr:from>
    <xdr:to>
      <xdr:col>0</xdr:col>
      <xdr:colOff>2771775</xdr:colOff>
      <xdr:row>21</xdr:row>
      <xdr:rowOff>257175</xdr:rowOff>
    </xdr:to>
    <xdr:pic>
      <xdr:nvPicPr>
        <xdr:cNvPr id="2" name="รูปภาพ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4362450"/>
          <a:ext cx="26670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24</xdr:row>
      <xdr:rowOff>0</xdr:rowOff>
    </xdr:from>
    <xdr:to>
      <xdr:col>0</xdr:col>
      <xdr:colOff>2828925</xdr:colOff>
      <xdr:row>30</xdr:row>
      <xdr:rowOff>247650</xdr:rowOff>
    </xdr:to>
    <xdr:pic>
      <xdr:nvPicPr>
        <xdr:cNvPr id="3" name="รูปภาพ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6934200"/>
          <a:ext cx="26670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3467100</xdr:colOff>
      <xdr:row>24</xdr:row>
      <xdr:rowOff>9525</xdr:rowOff>
    </xdr:from>
    <xdr:to>
      <xdr:col>2</xdr:col>
      <xdr:colOff>219075</xdr:colOff>
      <xdr:row>30</xdr:row>
      <xdr:rowOff>257175</xdr:rowOff>
    </xdr:to>
    <xdr:pic>
      <xdr:nvPicPr>
        <xdr:cNvPr id="4" name="รูปภาพ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6943725"/>
          <a:ext cx="26670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2"/>
  <sheetViews>
    <sheetView zoomScalePageLayoutView="0" workbookViewId="0" topLeftCell="A1">
      <selection activeCell="B23" sqref="B23"/>
    </sheetView>
  </sheetViews>
  <sheetFormatPr defaultColWidth="9.140625" defaultRowHeight="21.75"/>
  <cols>
    <col min="1" max="1" width="9.140625" style="5" customWidth="1"/>
    <col min="2" max="2" width="7.140625" style="5" customWidth="1"/>
    <col min="3" max="3" width="56.8515625" style="17" customWidth="1"/>
    <col min="4" max="4" width="14.57421875" style="51" hidden="1" customWidth="1"/>
    <col min="5" max="5" width="23.7109375" style="18" hidden="1" customWidth="1"/>
    <col min="6" max="6" width="13.57421875" style="18" hidden="1" customWidth="1"/>
    <col min="7" max="7" width="0.13671875" style="53" customWidth="1"/>
    <col min="8" max="8" width="27.421875" style="5" customWidth="1"/>
    <col min="9" max="9" width="9.140625" style="5" customWidth="1"/>
    <col min="10" max="12" width="9.140625" style="4" customWidth="1"/>
    <col min="13" max="16384" width="9.140625" style="5" customWidth="1"/>
  </cols>
  <sheetData>
    <row r="1" spans="3:7" ht="23.25">
      <c r="C1" s="1" t="s">
        <v>0</v>
      </c>
      <c r="D1" s="1"/>
      <c r="E1" s="2"/>
      <c r="F1" s="2"/>
      <c r="G1" s="19"/>
    </row>
    <row r="2" spans="3:7" ht="23.25">
      <c r="C2" s="1" t="s">
        <v>1</v>
      </c>
      <c r="D2" s="1"/>
      <c r="E2" s="2"/>
      <c r="F2" s="2"/>
      <c r="G2" s="19"/>
    </row>
    <row r="3" spans="4:7" ht="23.25">
      <c r="D3" s="1"/>
      <c r="E3" s="2"/>
      <c r="F3" s="2"/>
      <c r="G3" s="19"/>
    </row>
    <row r="4" spans="1:8" ht="23.25">
      <c r="A4" s="54" t="s">
        <v>2</v>
      </c>
      <c r="B4" s="54" t="s">
        <v>3</v>
      </c>
      <c r="C4" s="109" t="s">
        <v>4</v>
      </c>
      <c r="D4" s="20" t="s">
        <v>5</v>
      </c>
      <c r="E4" s="20" t="s">
        <v>5</v>
      </c>
      <c r="F4" s="21" t="s">
        <v>6</v>
      </c>
      <c r="G4" s="22" t="s">
        <v>7</v>
      </c>
      <c r="H4" s="136" t="s">
        <v>8</v>
      </c>
    </row>
    <row r="5" spans="1:12" s="8" customFormat="1" ht="23.25">
      <c r="A5" s="69" t="s">
        <v>9</v>
      </c>
      <c r="B5" s="70"/>
      <c r="C5" s="71"/>
      <c r="D5" s="44">
        <f>SUM(D6:D9)</f>
        <v>119315100</v>
      </c>
      <c r="E5" s="44">
        <f>SUM(E6,E9,E10,E11)</f>
        <v>0</v>
      </c>
      <c r="F5" s="23">
        <f>SUM(E5-D5)</f>
        <v>-119315100</v>
      </c>
      <c r="G5" s="45">
        <f>SUM(F5*100/D5)</f>
        <v>-100</v>
      </c>
      <c r="H5" s="56"/>
      <c r="J5" s="7"/>
      <c r="K5" s="7"/>
      <c r="L5" s="7"/>
    </row>
    <row r="6" spans="1:8" ht="23.25">
      <c r="A6" s="72"/>
      <c r="B6" s="73" t="s">
        <v>10</v>
      </c>
      <c r="C6" s="74"/>
      <c r="D6" s="26">
        <v>24600000</v>
      </c>
      <c r="E6" s="27"/>
      <c r="F6" s="26">
        <f>SUM(E6-D6)</f>
        <v>-24600000</v>
      </c>
      <c r="G6" s="28">
        <f>SUM(F6*100/D6)</f>
        <v>-100</v>
      </c>
      <c r="H6" s="54" t="s">
        <v>11</v>
      </c>
    </row>
    <row r="7" spans="1:8" ht="23.25">
      <c r="A7" s="75"/>
      <c r="B7" s="17" t="s">
        <v>12</v>
      </c>
      <c r="C7" s="76"/>
      <c r="D7" s="9"/>
      <c r="E7" s="9"/>
      <c r="F7" s="9"/>
      <c r="G7" s="9"/>
      <c r="H7" s="68"/>
    </row>
    <row r="8" spans="1:8" ht="23.25">
      <c r="A8" s="77"/>
      <c r="B8" s="78" t="s">
        <v>13</v>
      </c>
      <c r="C8" s="79"/>
      <c r="D8" s="10"/>
      <c r="E8" s="10"/>
      <c r="F8" s="10"/>
      <c r="G8" s="29"/>
      <c r="H8" s="55"/>
    </row>
    <row r="9" spans="1:8" ht="23.25">
      <c r="A9" s="80"/>
      <c r="B9" s="82" t="s">
        <v>14</v>
      </c>
      <c r="C9" s="82"/>
      <c r="D9" s="30">
        <v>94715100</v>
      </c>
      <c r="E9" s="31"/>
      <c r="F9" s="30">
        <f>SUM(E9-D9)</f>
        <v>-94715100</v>
      </c>
      <c r="G9" s="33">
        <f>SUM(F9*100/D9)</f>
        <v>-100</v>
      </c>
      <c r="H9" s="57" t="s">
        <v>15</v>
      </c>
    </row>
    <row r="10" spans="1:8" ht="23.25" hidden="1">
      <c r="A10" s="80"/>
      <c r="B10" s="81"/>
      <c r="C10" s="82" t="s">
        <v>16</v>
      </c>
      <c r="D10" s="32"/>
      <c r="E10" s="31">
        <v>0</v>
      </c>
      <c r="F10" s="30">
        <f>SUM(E10-D10)</f>
        <v>0</v>
      </c>
      <c r="G10" s="33">
        <v>100</v>
      </c>
      <c r="H10" s="57"/>
    </row>
    <row r="11" spans="1:8" ht="23.25" hidden="1">
      <c r="A11" s="80"/>
      <c r="B11" s="81"/>
      <c r="C11" s="82" t="s">
        <v>17</v>
      </c>
      <c r="D11" s="32"/>
      <c r="E11" s="31">
        <v>0</v>
      </c>
      <c r="F11" s="30">
        <f>SUM(E11-D11)</f>
        <v>0</v>
      </c>
      <c r="G11" s="33">
        <v>100</v>
      </c>
      <c r="H11" s="57"/>
    </row>
    <row r="12" spans="1:8" ht="23.25" hidden="1">
      <c r="A12" s="80"/>
      <c r="B12" s="81"/>
      <c r="C12" s="82" t="s">
        <v>18</v>
      </c>
      <c r="D12" s="32"/>
      <c r="E12" s="30"/>
      <c r="F12" s="30"/>
      <c r="G12" s="33"/>
      <c r="H12" s="57"/>
    </row>
    <row r="13" spans="1:8" ht="23.25" hidden="1">
      <c r="A13" s="80"/>
      <c r="B13" s="81"/>
      <c r="C13" s="82"/>
      <c r="D13" s="30"/>
      <c r="E13" s="30"/>
      <c r="F13" s="30"/>
      <c r="G13" s="33"/>
      <c r="H13" s="57"/>
    </row>
    <row r="14" spans="1:12" s="8" customFormat="1" ht="23.25">
      <c r="A14" s="83" t="s">
        <v>19</v>
      </c>
      <c r="B14" s="70"/>
      <c r="C14" s="71"/>
      <c r="D14" s="37">
        <f>SUM(D15)</f>
        <v>450804800</v>
      </c>
      <c r="E14" s="38">
        <f>SUM(E15)</f>
        <v>0</v>
      </c>
      <c r="F14" s="23">
        <f aca="true" t="shared" si="0" ref="F14:F19">SUM(E14-D14)</f>
        <v>-450804800</v>
      </c>
      <c r="G14" s="39">
        <f aca="true" t="shared" si="1" ref="G14:G19">SUM(F14*100/D14)</f>
        <v>-100</v>
      </c>
      <c r="H14" s="56"/>
      <c r="J14" s="7"/>
      <c r="K14" s="7"/>
      <c r="L14" s="7"/>
    </row>
    <row r="15" spans="1:9" s="4" customFormat="1" ht="23.25">
      <c r="A15" s="84"/>
      <c r="B15" s="85" t="s">
        <v>20</v>
      </c>
      <c r="C15" s="86"/>
      <c r="D15" s="46">
        <f>SUM(D16:D18)</f>
        <v>450804800</v>
      </c>
      <c r="E15" s="58">
        <f>SUM(E16:E18)</f>
        <v>0</v>
      </c>
      <c r="F15" s="23">
        <f t="shared" si="0"/>
        <v>-450804800</v>
      </c>
      <c r="G15" s="39">
        <f t="shared" si="1"/>
        <v>-100</v>
      </c>
      <c r="H15" s="57"/>
      <c r="I15" s="5"/>
    </row>
    <row r="16" spans="1:9" s="4" customFormat="1" ht="23.25">
      <c r="A16" s="84"/>
      <c r="B16" s="87"/>
      <c r="C16" s="88" t="s">
        <v>21</v>
      </c>
      <c r="D16" s="30">
        <v>386410700</v>
      </c>
      <c r="E16" s="40"/>
      <c r="F16" s="30">
        <f t="shared" si="0"/>
        <v>-386410700</v>
      </c>
      <c r="G16" s="33">
        <f t="shared" si="1"/>
        <v>-100</v>
      </c>
      <c r="H16" s="57" t="s">
        <v>11</v>
      </c>
      <c r="I16" s="5"/>
    </row>
    <row r="17" spans="1:8" ht="23.25">
      <c r="A17" s="80"/>
      <c r="B17" s="81"/>
      <c r="C17" s="82" t="s">
        <v>22</v>
      </c>
      <c r="D17" s="30">
        <v>21549100</v>
      </c>
      <c r="E17" s="40"/>
      <c r="F17" s="30">
        <f t="shared" si="0"/>
        <v>-21549100</v>
      </c>
      <c r="G17" s="33">
        <f t="shared" si="1"/>
        <v>-100</v>
      </c>
      <c r="H17" s="57" t="s">
        <v>11</v>
      </c>
    </row>
    <row r="18" spans="1:8" ht="23.25" hidden="1">
      <c r="A18" s="80"/>
      <c r="B18" s="81"/>
      <c r="C18" s="82" t="s">
        <v>23</v>
      </c>
      <c r="D18" s="30">
        <v>42845000</v>
      </c>
      <c r="E18" s="31"/>
      <c r="F18" s="30">
        <f t="shared" si="0"/>
        <v>-42845000</v>
      </c>
      <c r="G18" s="33">
        <f t="shared" si="1"/>
        <v>-100</v>
      </c>
      <c r="H18" s="57"/>
    </row>
    <row r="19" spans="1:12" s="8" customFormat="1" ht="23.25">
      <c r="A19" s="110" t="s">
        <v>24</v>
      </c>
      <c r="B19" s="111"/>
      <c r="C19" s="112"/>
      <c r="D19" s="42">
        <f>SUM(D21,D26)</f>
        <v>40690000</v>
      </c>
      <c r="E19" s="42">
        <f>SUM(E21,E26)</f>
        <v>0</v>
      </c>
      <c r="F19" s="24">
        <f t="shared" si="0"/>
        <v>-40690000</v>
      </c>
      <c r="G19" s="25">
        <f t="shared" si="1"/>
        <v>-100</v>
      </c>
      <c r="H19" s="113"/>
      <c r="J19" s="7"/>
      <c r="K19" s="7"/>
      <c r="L19" s="7"/>
    </row>
    <row r="20" spans="1:12" s="8" customFormat="1" ht="23.25">
      <c r="A20" s="114" t="s">
        <v>25</v>
      </c>
      <c r="B20" s="115"/>
      <c r="C20" s="116"/>
      <c r="D20" s="6"/>
      <c r="E20" s="6"/>
      <c r="F20" s="6"/>
      <c r="G20" s="43"/>
      <c r="H20" s="117"/>
      <c r="J20" s="7"/>
      <c r="K20" s="7"/>
      <c r="L20" s="7"/>
    </row>
    <row r="21" spans="1:12" s="3" customFormat="1" ht="23.25">
      <c r="A21" s="118"/>
      <c r="B21" s="73" t="s">
        <v>26</v>
      </c>
      <c r="C21" s="120"/>
      <c r="D21" s="26">
        <f>SUM(D23:D25)</f>
        <v>31000000</v>
      </c>
      <c r="E21" s="26">
        <f>SUM(E23:E25)</f>
        <v>0</v>
      </c>
      <c r="F21" s="26">
        <f>SUM(E21-D21)</f>
        <v>-31000000</v>
      </c>
      <c r="G21" s="28">
        <f>SUM(F21*100/D21)</f>
        <v>-100</v>
      </c>
      <c r="H21" s="54" t="s">
        <v>27</v>
      </c>
      <c r="I21" s="5"/>
      <c r="J21" s="4"/>
      <c r="K21" s="4"/>
      <c r="L21" s="4"/>
    </row>
    <row r="22" spans="1:12" s="3" customFormat="1" ht="23.25">
      <c r="A22" s="119"/>
      <c r="B22" s="78" t="s">
        <v>28</v>
      </c>
      <c r="C22" s="121"/>
      <c r="D22" s="10"/>
      <c r="E22" s="10"/>
      <c r="F22" s="10"/>
      <c r="G22" s="10"/>
      <c r="H22" s="55"/>
      <c r="I22" s="5"/>
      <c r="J22" s="4"/>
      <c r="K22" s="4"/>
      <c r="L22" s="4"/>
    </row>
    <row r="23" spans="1:12" s="3" customFormat="1" ht="23.25">
      <c r="A23" s="89"/>
      <c r="B23" s="90"/>
      <c r="C23" s="82" t="s">
        <v>29</v>
      </c>
      <c r="D23" s="30">
        <v>2082200</v>
      </c>
      <c r="E23" s="31"/>
      <c r="F23" s="30">
        <f>SUM(E23-D23)</f>
        <v>-2082200</v>
      </c>
      <c r="G23" s="33">
        <f>SUM(F23*100/D23)</f>
        <v>-100</v>
      </c>
      <c r="H23" s="57" t="s">
        <v>30</v>
      </c>
      <c r="I23" s="5"/>
      <c r="J23" s="4"/>
      <c r="K23" s="4"/>
      <c r="L23" s="4"/>
    </row>
    <row r="24" spans="1:12" s="3" customFormat="1" ht="23.25">
      <c r="A24" s="89"/>
      <c r="B24" s="90"/>
      <c r="C24" s="82" t="s">
        <v>31</v>
      </c>
      <c r="D24" s="30">
        <v>18917800</v>
      </c>
      <c r="E24" s="31"/>
      <c r="F24" s="30">
        <f>SUM(E24-D24)</f>
        <v>-18917800</v>
      </c>
      <c r="G24" s="33">
        <f>SUM(F24*100/D24)</f>
        <v>-100</v>
      </c>
      <c r="H24" s="57" t="s">
        <v>30</v>
      </c>
      <c r="I24" s="5"/>
      <c r="J24" s="4"/>
      <c r="K24" s="4"/>
      <c r="L24" s="4"/>
    </row>
    <row r="25" spans="1:12" s="3" customFormat="1" ht="23.25">
      <c r="A25" s="89"/>
      <c r="B25" s="90"/>
      <c r="C25" s="82" t="s">
        <v>32</v>
      </c>
      <c r="D25" s="30">
        <v>10000000</v>
      </c>
      <c r="E25" s="31"/>
      <c r="F25" s="30">
        <f>SUM(E25-D25)</f>
        <v>-10000000</v>
      </c>
      <c r="G25" s="33">
        <f>SUM(F25*100/D25)</f>
        <v>-100</v>
      </c>
      <c r="H25" s="57" t="s">
        <v>30</v>
      </c>
      <c r="I25" s="5"/>
      <c r="J25" s="4"/>
      <c r="K25" s="4"/>
      <c r="L25" s="4"/>
    </row>
    <row r="26" spans="1:8" ht="23.25">
      <c r="A26" s="72"/>
      <c r="B26" s="73" t="s">
        <v>33</v>
      </c>
      <c r="C26" s="74"/>
      <c r="D26" s="26">
        <v>9690000</v>
      </c>
      <c r="E26" s="27"/>
      <c r="F26" s="26">
        <f>SUM(E26-D26)</f>
        <v>-9690000</v>
      </c>
      <c r="G26" s="28">
        <f>SUM(F26*100/D26)</f>
        <v>-100</v>
      </c>
      <c r="H26" s="54" t="s">
        <v>34</v>
      </c>
    </row>
    <row r="27" spans="1:8" ht="23.25">
      <c r="A27" s="77"/>
      <c r="B27" s="78" t="s">
        <v>35</v>
      </c>
      <c r="C27" s="79"/>
      <c r="D27" s="10"/>
      <c r="E27" s="10"/>
      <c r="F27" s="10"/>
      <c r="G27" s="29"/>
      <c r="H27" s="55"/>
    </row>
    <row r="28" spans="1:12" s="8" customFormat="1" ht="23.25">
      <c r="A28" s="83" t="s">
        <v>36</v>
      </c>
      <c r="B28" s="70"/>
      <c r="C28" s="71"/>
      <c r="D28" s="37">
        <f>SUM(D29)</f>
        <v>411275400</v>
      </c>
      <c r="E28" s="37">
        <f>SUM(E29)</f>
        <v>0</v>
      </c>
      <c r="F28" s="44">
        <f aca="true" t="shared" si="2" ref="F28:F42">SUM(E28-D28)</f>
        <v>-411275400</v>
      </c>
      <c r="G28" s="45">
        <f>SUM(F28*100/D28)</f>
        <v>-100</v>
      </c>
      <c r="H28" s="56"/>
      <c r="J28" s="7"/>
      <c r="K28" s="7"/>
      <c r="L28" s="7"/>
    </row>
    <row r="29" spans="1:12" s="8" customFormat="1" ht="23.25">
      <c r="A29" s="91"/>
      <c r="B29" s="92" t="s">
        <v>37</v>
      </c>
      <c r="C29" s="71"/>
      <c r="D29" s="38">
        <f>SUM(D30:D31)</f>
        <v>411275400</v>
      </c>
      <c r="E29" s="38">
        <f>SUM(E30:E31)</f>
        <v>0</v>
      </c>
      <c r="F29" s="44">
        <f t="shared" si="2"/>
        <v>-411275400</v>
      </c>
      <c r="G29" s="45">
        <f>SUM(F29*100/D29)</f>
        <v>-100</v>
      </c>
      <c r="H29" s="56"/>
      <c r="J29" s="7"/>
      <c r="K29" s="7"/>
      <c r="L29" s="7"/>
    </row>
    <row r="30" spans="1:9" s="4" customFormat="1" ht="23.25">
      <c r="A30" s="84"/>
      <c r="B30" s="87"/>
      <c r="C30" s="88" t="s">
        <v>38</v>
      </c>
      <c r="D30" s="30">
        <v>411275400</v>
      </c>
      <c r="E30" s="31"/>
      <c r="F30" s="30">
        <f t="shared" si="2"/>
        <v>-411275400</v>
      </c>
      <c r="G30" s="33">
        <f>SUM(F30*100/D30)</f>
        <v>-100</v>
      </c>
      <c r="H30" s="57" t="s">
        <v>39</v>
      </c>
      <c r="I30" s="5"/>
    </row>
    <row r="31" spans="1:8" ht="23.25">
      <c r="A31" s="80"/>
      <c r="B31" s="81"/>
      <c r="C31" s="82" t="s">
        <v>40</v>
      </c>
      <c r="D31" s="32">
        <v>0</v>
      </c>
      <c r="E31" s="31"/>
      <c r="F31" s="30">
        <f t="shared" si="2"/>
        <v>0</v>
      </c>
      <c r="G31" s="33">
        <v>100</v>
      </c>
      <c r="H31" s="57" t="s">
        <v>39</v>
      </c>
    </row>
    <row r="32" spans="1:12" s="12" customFormat="1" ht="23.25" customHeight="1">
      <c r="A32" s="93" t="s">
        <v>41</v>
      </c>
      <c r="B32" s="94"/>
      <c r="C32" s="95"/>
      <c r="D32" s="60">
        <f>SUM(D33,D81,D84)</f>
        <v>9046341700</v>
      </c>
      <c r="E32" s="60">
        <f>SUM(E33,E81,E84)</f>
        <v>0</v>
      </c>
      <c r="F32" s="23">
        <f t="shared" si="2"/>
        <v>-9046341700</v>
      </c>
      <c r="G32" s="39">
        <f aca="true" t="shared" si="3" ref="G32:G42">SUM(F32*100/D32)</f>
        <v>-100</v>
      </c>
      <c r="H32" s="59"/>
      <c r="J32" s="11"/>
      <c r="K32" s="11"/>
      <c r="L32" s="11"/>
    </row>
    <row r="33" spans="1:8" ht="23.25">
      <c r="A33" s="80"/>
      <c r="B33" s="85" t="s">
        <v>42</v>
      </c>
      <c r="C33" s="82"/>
      <c r="D33" s="46">
        <f>SUM(D34,D76,D78,D79)</f>
        <v>8787207000</v>
      </c>
      <c r="E33" s="46">
        <f>SUM(E34,E76,E78,E79)</f>
        <v>0</v>
      </c>
      <c r="F33" s="23">
        <f t="shared" si="2"/>
        <v>-8787207000</v>
      </c>
      <c r="G33" s="39">
        <f t="shared" si="3"/>
        <v>-100</v>
      </c>
      <c r="H33" s="57"/>
    </row>
    <row r="34" spans="1:8" ht="23.25">
      <c r="A34" s="80"/>
      <c r="B34" s="81"/>
      <c r="C34" s="88" t="s">
        <v>43</v>
      </c>
      <c r="D34" s="32">
        <f>SUM(D35:D75)</f>
        <v>8754297000</v>
      </c>
      <c r="E34" s="32">
        <f>SUM(E35:E74)</f>
        <v>0</v>
      </c>
      <c r="F34" s="30">
        <f t="shared" si="2"/>
        <v>-8754297000</v>
      </c>
      <c r="G34" s="33">
        <f t="shared" si="3"/>
        <v>-100</v>
      </c>
      <c r="H34" s="57"/>
    </row>
    <row r="35" spans="1:8" ht="23.25">
      <c r="A35" s="80"/>
      <c r="B35" s="81"/>
      <c r="C35" s="88" t="s">
        <v>44</v>
      </c>
      <c r="D35" s="30">
        <v>4875350400</v>
      </c>
      <c r="E35" s="30"/>
      <c r="F35" s="30">
        <f t="shared" si="2"/>
        <v>-4875350400</v>
      </c>
      <c r="G35" s="33">
        <f t="shared" si="3"/>
        <v>-100</v>
      </c>
      <c r="H35" s="57" t="s">
        <v>45</v>
      </c>
    </row>
    <row r="36" spans="1:8" ht="23.25">
      <c r="A36" s="80"/>
      <c r="B36" s="81"/>
      <c r="C36" s="88" t="s">
        <v>46</v>
      </c>
      <c r="D36" s="30">
        <v>27525900</v>
      </c>
      <c r="E36" s="30"/>
      <c r="F36" s="30">
        <f t="shared" si="2"/>
        <v>-27525900</v>
      </c>
      <c r="G36" s="33">
        <f t="shared" si="3"/>
        <v>-100</v>
      </c>
      <c r="H36" s="57" t="s">
        <v>47</v>
      </c>
    </row>
    <row r="37" spans="1:8" ht="23.25">
      <c r="A37" s="80"/>
      <c r="B37" s="81"/>
      <c r="C37" s="88" t="s">
        <v>48</v>
      </c>
      <c r="D37" s="30">
        <v>28892200</v>
      </c>
      <c r="E37" s="30"/>
      <c r="F37" s="30">
        <f t="shared" si="2"/>
        <v>-28892200</v>
      </c>
      <c r="G37" s="33">
        <f t="shared" si="3"/>
        <v>-100</v>
      </c>
      <c r="H37" s="57" t="s">
        <v>47</v>
      </c>
    </row>
    <row r="38" spans="1:8" ht="23.25">
      <c r="A38" s="80"/>
      <c r="B38" s="81"/>
      <c r="C38" s="88" t="s">
        <v>49</v>
      </c>
      <c r="D38" s="30">
        <v>9276900</v>
      </c>
      <c r="E38" s="30"/>
      <c r="F38" s="30">
        <f t="shared" si="2"/>
        <v>-9276900</v>
      </c>
      <c r="G38" s="33">
        <f t="shared" si="3"/>
        <v>-100</v>
      </c>
      <c r="H38" s="57" t="s">
        <v>47</v>
      </c>
    </row>
    <row r="39" spans="1:8" ht="23.25">
      <c r="A39" s="80"/>
      <c r="B39" s="81"/>
      <c r="C39" s="88" t="s">
        <v>50</v>
      </c>
      <c r="D39" s="30">
        <v>145999500</v>
      </c>
      <c r="E39" s="30"/>
      <c r="F39" s="30">
        <f t="shared" si="2"/>
        <v>-145999500</v>
      </c>
      <c r="G39" s="33">
        <f t="shared" si="3"/>
        <v>-100</v>
      </c>
      <c r="H39" s="57" t="s">
        <v>15</v>
      </c>
    </row>
    <row r="40" spans="1:8" ht="23.25">
      <c r="A40" s="80"/>
      <c r="B40" s="81"/>
      <c r="C40" s="88" t="s">
        <v>51</v>
      </c>
      <c r="D40" s="30">
        <v>630765500</v>
      </c>
      <c r="E40" s="30"/>
      <c r="F40" s="30">
        <f t="shared" si="2"/>
        <v>-630765500</v>
      </c>
      <c r="G40" s="33">
        <f t="shared" si="3"/>
        <v>-100</v>
      </c>
      <c r="H40" s="57" t="s">
        <v>52</v>
      </c>
    </row>
    <row r="41" spans="1:9" s="4" customFormat="1" ht="23.25">
      <c r="A41" s="84"/>
      <c r="B41" s="87"/>
      <c r="C41" s="88" t="s">
        <v>53</v>
      </c>
      <c r="D41" s="30">
        <v>28568700</v>
      </c>
      <c r="E41" s="30"/>
      <c r="F41" s="30">
        <f t="shared" si="2"/>
        <v>-28568700</v>
      </c>
      <c r="G41" s="33">
        <f t="shared" si="3"/>
        <v>-100</v>
      </c>
      <c r="H41" s="57" t="s">
        <v>54</v>
      </c>
      <c r="I41" s="5"/>
    </row>
    <row r="42" spans="1:9" s="4" customFormat="1" ht="23.25">
      <c r="A42" s="122"/>
      <c r="B42" s="123"/>
      <c r="C42" s="124" t="s">
        <v>55</v>
      </c>
      <c r="D42" s="26">
        <v>24040900</v>
      </c>
      <c r="E42" s="26"/>
      <c r="F42" s="26">
        <f t="shared" si="2"/>
        <v>-24040900</v>
      </c>
      <c r="G42" s="28">
        <f t="shared" si="3"/>
        <v>-100</v>
      </c>
      <c r="H42" s="54" t="s">
        <v>56</v>
      </c>
      <c r="I42" s="5"/>
    </row>
    <row r="43" spans="1:9" s="4" customFormat="1" ht="23.25">
      <c r="A43" s="125"/>
      <c r="B43" s="126"/>
      <c r="C43" s="127" t="s">
        <v>57</v>
      </c>
      <c r="D43" s="10"/>
      <c r="E43" s="10"/>
      <c r="F43" s="10"/>
      <c r="G43" s="29"/>
      <c r="H43" s="55"/>
      <c r="I43" s="5"/>
    </row>
    <row r="44" spans="1:9" s="4" customFormat="1" ht="23.25">
      <c r="A44" s="84"/>
      <c r="B44" s="87"/>
      <c r="C44" s="88" t="s">
        <v>58</v>
      </c>
      <c r="D44" s="30">
        <v>849397500</v>
      </c>
      <c r="E44" s="30"/>
      <c r="F44" s="30">
        <f aca="true" t="shared" si="4" ref="F44:F65">SUM(E44-D44)</f>
        <v>-849397500</v>
      </c>
      <c r="G44" s="33">
        <f aca="true" t="shared" si="5" ref="G44:G65">SUM(F44*100/D44)</f>
        <v>-100</v>
      </c>
      <c r="H44" s="57" t="s">
        <v>34</v>
      </c>
      <c r="I44" s="5"/>
    </row>
    <row r="45" spans="1:9" s="4" customFormat="1" ht="23.25">
      <c r="A45" s="84"/>
      <c r="B45" s="87"/>
      <c r="C45" s="82" t="s">
        <v>59</v>
      </c>
      <c r="D45" s="30">
        <v>8581600</v>
      </c>
      <c r="E45" s="30"/>
      <c r="F45" s="30">
        <f t="shared" si="4"/>
        <v>-8581600</v>
      </c>
      <c r="G45" s="33">
        <f t="shared" si="5"/>
        <v>-100</v>
      </c>
      <c r="H45" s="57" t="s">
        <v>54</v>
      </c>
      <c r="I45" s="5"/>
    </row>
    <row r="46" spans="1:9" s="4" customFormat="1" ht="23.25">
      <c r="A46" s="84"/>
      <c r="B46" s="87"/>
      <c r="C46" s="88" t="s">
        <v>60</v>
      </c>
      <c r="D46" s="30">
        <v>380752900</v>
      </c>
      <c r="E46" s="30"/>
      <c r="F46" s="30">
        <f t="shared" si="4"/>
        <v>-380752900</v>
      </c>
      <c r="G46" s="33">
        <f t="shared" si="5"/>
        <v>-100</v>
      </c>
      <c r="H46" s="57" t="s">
        <v>15</v>
      </c>
      <c r="I46" s="5"/>
    </row>
    <row r="47" spans="1:9" s="4" customFormat="1" ht="23.25">
      <c r="A47" s="84"/>
      <c r="B47" s="87"/>
      <c r="C47" s="88" t="s">
        <v>61</v>
      </c>
      <c r="D47" s="30">
        <v>323000000</v>
      </c>
      <c r="E47" s="30"/>
      <c r="F47" s="30">
        <f t="shared" si="4"/>
        <v>-323000000</v>
      </c>
      <c r="G47" s="33">
        <f t="shared" si="5"/>
        <v>-100</v>
      </c>
      <c r="H47" s="57" t="s">
        <v>62</v>
      </c>
      <c r="I47" s="5"/>
    </row>
    <row r="48" spans="1:9" s="4" customFormat="1" ht="23.25">
      <c r="A48" s="84"/>
      <c r="B48" s="87"/>
      <c r="C48" s="82" t="s">
        <v>63</v>
      </c>
      <c r="D48" s="30">
        <v>1111300</v>
      </c>
      <c r="E48" s="30"/>
      <c r="F48" s="30">
        <f t="shared" si="4"/>
        <v>-1111300</v>
      </c>
      <c r="G48" s="33">
        <f t="shared" si="5"/>
        <v>-100</v>
      </c>
      <c r="H48" s="57" t="s">
        <v>64</v>
      </c>
      <c r="I48" s="5"/>
    </row>
    <row r="49" spans="1:9" s="4" customFormat="1" ht="23.25">
      <c r="A49" s="84"/>
      <c r="B49" s="87"/>
      <c r="C49" s="82" t="s">
        <v>65</v>
      </c>
      <c r="D49" s="30">
        <v>175903800</v>
      </c>
      <c r="E49" s="30"/>
      <c r="F49" s="30">
        <f t="shared" si="4"/>
        <v>-175903800</v>
      </c>
      <c r="G49" s="33">
        <f t="shared" si="5"/>
        <v>-100</v>
      </c>
      <c r="H49" s="57" t="s">
        <v>62</v>
      </c>
      <c r="I49" s="5"/>
    </row>
    <row r="50" spans="1:9" s="4" customFormat="1" ht="23.25">
      <c r="A50" s="84"/>
      <c r="B50" s="87"/>
      <c r="C50" s="88" t="s">
        <v>66</v>
      </c>
      <c r="D50" s="30">
        <v>402812400</v>
      </c>
      <c r="E50" s="30"/>
      <c r="F50" s="30">
        <f t="shared" si="4"/>
        <v>-402812400</v>
      </c>
      <c r="G50" s="33">
        <f t="shared" si="5"/>
        <v>-100</v>
      </c>
      <c r="H50" s="54" t="s">
        <v>56</v>
      </c>
      <c r="I50" s="5"/>
    </row>
    <row r="51" spans="1:9" s="4" customFormat="1" ht="23.25">
      <c r="A51" s="84"/>
      <c r="B51" s="87"/>
      <c r="C51" s="88" t="s">
        <v>67</v>
      </c>
      <c r="D51" s="30">
        <v>21104700</v>
      </c>
      <c r="E51" s="30"/>
      <c r="F51" s="30">
        <f t="shared" si="4"/>
        <v>-21104700</v>
      </c>
      <c r="G51" s="33">
        <f t="shared" si="5"/>
        <v>-100</v>
      </c>
      <c r="H51" s="54" t="s">
        <v>56</v>
      </c>
      <c r="I51" s="5"/>
    </row>
    <row r="52" spans="1:9" s="4" customFormat="1" ht="23.25">
      <c r="A52" s="84"/>
      <c r="B52" s="87"/>
      <c r="C52" s="88" t="s">
        <v>68</v>
      </c>
      <c r="D52" s="30">
        <v>4252000</v>
      </c>
      <c r="E52" s="30"/>
      <c r="F52" s="30">
        <f t="shared" si="4"/>
        <v>-4252000</v>
      </c>
      <c r="G52" s="33">
        <f t="shared" si="5"/>
        <v>-100</v>
      </c>
      <c r="H52" s="57" t="s">
        <v>64</v>
      </c>
      <c r="I52" s="5"/>
    </row>
    <row r="53" spans="1:9" s="4" customFormat="1" ht="23.25">
      <c r="A53" s="84"/>
      <c r="B53" s="87"/>
      <c r="C53" s="88" t="s">
        <v>69</v>
      </c>
      <c r="D53" s="30">
        <v>30133500</v>
      </c>
      <c r="E53" s="30"/>
      <c r="F53" s="30">
        <f t="shared" si="4"/>
        <v>-30133500</v>
      </c>
      <c r="G53" s="33">
        <f t="shared" si="5"/>
        <v>-100</v>
      </c>
      <c r="H53" s="54" t="s">
        <v>56</v>
      </c>
      <c r="I53" s="5"/>
    </row>
    <row r="54" spans="1:9" s="4" customFormat="1" ht="23.25">
      <c r="A54" s="84"/>
      <c r="B54" s="87"/>
      <c r="C54" s="82" t="s">
        <v>70</v>
      </c>
      <c r="D54" s="30">
        <v>8187400</v>
      </c>
      <c r="E54" s="30"/>
      <c r="F54" s="30">
        <f t="shared" si="4"/>
        <v>-8187400</v>
      </c>
      <c r="G54" s="33">
        <f t="shared" si="5"/>
        <v>-100</v>
      </c>
      <c r="H54" s="54" t="s">
        <v>56</v>
      </c>
      <c r="I54" s="5"/>
    </row>
    <row r="55" spans="1:9" s="4" customFormat="1" ht="23.25" hidden="1">
      <c r="A55" s="84"/>
      <c r="B55" s="87"/>
      <c r="C55" s="82" t="s">
        <v>71</v>
      </c>
      <c r="D55" s="30">
        <v>58186300</v>
      </c>
      <c r="E55" s="30"/>
      <c r="F55" s="30">
        <f t="shared" si="4"/>
        <v>-58186300</v>
      </c>
      <c r="G55" s="33">
        <f t="shared" si="5"/>
        <v>-100</v>
      </c>
      <c r="H55" s="57"/>
      <c r="I55" s="5"/>
    </row>
    <row r="56" spans="1:9" s="4" customFormat="1" ht="23.25" customHeight="1">
      <c r="A56" s="84"/>
      <c r="B56" s="87"/>
      <c r="C56" s="88" t="s">
        <v>72</v>
      </c>
      <c r="D56" s="30">
        <v>59189300</v>
      </c>
      <c r="E56" s="30"/>
      <c r="F56" s="30">
        <f t="shared" si="4"/>
        <v>-59189300</v>
      </c>
      <c r="G56" s="33">
        <f t="shared" si="5"/>
        <v>-100</v>
      </c>
      <c r="H56" s="57" t="s">
        <v>62</v>
      </c>
      <c r="I56" s="5"/>
    </row>
    <row r="57" spans="1:9" s="4" customFormat="1" ht="23.25">
      <c r="A57" s="84"/>
      <c r="B57" s="87"/>
      <c r="C57" s="88" t="s">
        <v>73</v>
      </c>
      <c r="D57" s="30">
        <v>47535600</v>
      </c>
      <c r="E57" s="30"/>
      <c r="F57" s="30">
        <f t="shared" si="4"/>
        <v>-47535600</v>
      </c>
      <c r="G57" s="33">
        <f t="shared" si="5"/>
        <v>-100</v>
      </c>
      <c r="H57" s="57" t="s">
        <v>62</v>
      </c>
      <c r="I57" s="5"/>
    </row>
    <row r="58" spans="1:9" s="4" customFormat="1" ht="23.25">
      <c r="A58" s="84"/>
      <c r="B58" s="87"/>
      <c r="C58" s="96" t="s">
        <v>74</v>
      </c>
      <c r="D58" s="30">
        <v>7800000</v>
      </c>
      <c r="E58" s="61"/>
      <c r="F58" s="30">
        <f t="shared" si="4"/>
        <v>-7800000</v>
      </c>
      <c r="G58" s="33">
        <f t="shared" si="5"/>
        <v>-100</v>
      </c>
      <c r="H58" s="57" t="s">
        <v>62</v>
      </c>
      <c r="I58" s="5"/>
    </row>
    <row r="59" spans="1:9" s="4" customFormat="1" ht="23.25" hidden="1">
      <c r="A59" s="84"/>
      <c r="B59" s="87"/>
      <c r="C59" s="96" t="s">
        <v>75</v>
      </c>
      <c r="D59" s="30">
        <v>79980000</v>
      </c>
      <c r="E59" s="30"/>
      <c r="F59" s="30">
        <f t="shared" si="4"/>
        <v>-79980000</v>
      </c>
      <c r="G59" s="33">
        <f t="shared" si="5"/>
        <v>-100</v>
      </c>
      <c r="H59" s="57"/>
      <c r="I59" s="5"/>
    </row>
    <row r="60" spans="1:9" s="4" customFormat="1" ht="23.25" hidden="1">
      <c r="A60" s="84"/>
      <c r="B60" s="87"/>
      <c r="C60" s="96" t="s">
        <v>76</v>
      </c>
      <c r="D60" s="30">
        <v>62500000</v>
      </c>
      <c r="E60" s="30"/>
      <c r="F60" s="30">
        <f t="shared" si="4"/>
        <v>-62500000</v>
      </c>
      <c r="G60" s="33">
        <f t="shared" si="5"/>
        <v>-100</v>
      </c>
      <c r="H60" s="57"/>
      <c r="I60" s="5"/>
    </row>
    <row r="61" spans="1:9" s="4" customFormat="1" ht="23.25">
      <c r="A61" s="84"/>
      <c r="B61" s="87"/>
      <c r="C61" s="96" t="s">
        <v>77</v>
      </c>
      <c r="D61" s="30">
        <v>3926200</v>
      </c>
      <c r="E61" s="30"/>
      <c r="F61" s="30">
        <f t="shared" si="4"/>
        <v>-3926200</v>
      </c>
      <c r="G61" s="33">
        <f t="shared" si="5"/>
        <v>-100</v>
      </c>
      <c r="H61" s="57" t="s">
        <v>34</v>
      </c>
      <c r="I61" s="5"/>
    </row>
    <row r="62" spans="1:9" s="4" customFormat="1" ht="23.25">
      <c r="A62" s="84"/>
      <c r="B62" s="87"/>
      <c r="C62" s="96" t="s">
        <v>78</v>
      </c>
      <c r="D62" s="30">
        <v>824400</v>
      </c>
      <c r="E62" s="30"/>
      <c r="F62" s="30">
        <f t="shared" si="4"/>
        <v>-824400</v>
      </c>
      <c r="G62" s="33">
        <f t="shared" si="5"/>
        <v>-100</v>
      </c>
      <c r="H62" s="57" t="s">
        <v>62</v>
      </c>
      <c r="I62" s="5"/>
    </row>
    <row r="63" spans="1:9" s="4" customFormat="1" ht="23.25">
      <c r="A63" s="84"/>
      <c r="B63" s="87"/>
      <c r="C63" s="96" t="s">
        <v>79</v>
      </c>
      <c r="D63" s="30">
        <v>109893900</v>
      </c>
      <c r="E63" s="30"/>
      <c r="F63" s="30">
        <f t="shared" si="4"/>
        <v>-109893900</v>
      </c>
      <c r="G63" s="33">
        <f t="shared" si="5"/>
        <v>-100</v>
      </c>
      <c r="H63" s="57" t="s">
        <v>52</v>
      </c>
      <c r="I63" s="5"/>
    </row>
    <row r="64" spans="1:9" s="4" customFormat="1" ht="23.25">
      <c r="A64" s="84"/>
      <c r="B64" s="87"/>
      <c r="C64" s="82" t="s">
        <v>80</v>
      </c>
      <c r="D64" s="30">
        <v>14490000</v>
      </c>
      <c r="E64" s="30"/>
      <c r="F64" s="30">
        <f t="shared" si="4"/>
        <v>-14490000</v>
      </c>
      <c r="G64" s="33">
        <f t="shared" si="5"/>
        <v>-100</v>
      </c>
      <c r="H64" s="57" t="s">
        <v>62</v>
      </c>
      <c r="I64" s="5"/>
    </row>
    <row r="65" spans="1:9" s="4" customFormat="1" ht="23.25">
      <c r="A65" s="122"/>
      <c r="B65" s="123"/>
      <c r="C65" s="74" t="s">
        <v>81</v>
      </c>
      <c r="D65" s="26">
        <v>4239100</v>
      </c>
      <c r="E65" s="26"/>
      <c r="F65" s="26">
        <f t="shared" si="4"/>
        <v>-4239100</v>
      </c>
      <c r="G65" s="28">
        <f t="shared" si="5"/>
        <v>-100</v>
      </c>
      <c r="H65" s="54" t="s">
        <v>54</v>
      </c>
      <c r="I65" s="5"/>
    </row>
    <row r="66" spans="1:9" s="4" customFormat="1" ht="23.25">
      <c r="A66" s="125"/>
      <c r="B66" s="126"/>
      <c r="C66" s="79" t="s">
        <v>82</v>
      </c>
      <c r="D66" s="10"/>
      <c r="E66" s="10"/>
      <c r="F66" s="10"/>
      <c r="G66" s="29"/>
      <c r="H66" s="55"/>
      <c r="I66" s="5"/>
    </row>
    <row r="67" spans="1:9" s="4" customFormat="1" ht="23.25">
      <c r="A67" s="84"/>
      <c r="B67" s="87"/>
      <c r="C67" s="82" t="s">
        <v>83</v>
      </c>
      <c r="D67" s="30">
        <v>1765600</v>
      </c>
      <c r="E67" s="30"/>
      <c r="F67" s="30">
        <f>SUM(E67-D67)</f>
        <v>-1765600</v>
      </c>
      <c r="G67" s="33">
        <f>SUM(F67*100/D67)</f>
        <v>-100</v>
      </c>
      <c r="H67" s="57" t="s">
        <v>84</v>
      </c>
      <c r="I67" s="5"/>
    </row>
    <row r="68" spans="1:9" s="4" customFormat="1" ht="23.25">
      <c r="A68" s="84"/>
      <c r="B68" s="87"/>
      <c r="C68" s="82" t="s">
        <v>85</v>
      </c>
      <c r="D68" s="30">
        <v>178007300</v>
      </c>
      <c r="E68" s="30"/>
      <c r="F68" s="30">
        <f>SUM(E68-D68)</f>
        <v>-178007300</v>
      </c>
      <c r="G68" s="33">
        <f>SUM(F68*100/D68)</f>
        <v>-100</v>
      </c>
      <c r="H68" s="57" t="s">
        <v>52</v>
      </c>
      <c r="I68" s="5"/>
    </row>
    <row r="69" spans="1:9" s="4" customFormat="1" ht="23.25">
      <c r="A69" s="84"/>
      <c r="B69" s="87"/>
      <c r="C69" s="82" t="s">
        <v>86</v>
      </c>
      <c r="D69" s="30">
        <v>34596700</v>
      </c>
      <c r="E69" s="30"/>
      <c r="F69" s="30">
        <f>SUM(E69-D69)</f>
        <v>-34596700</v>
      </c>
      <c r="G69" s="33">
        <f>SUM(F69*100/D69)</f>
        <v>-100</v>
      </c>
      <c r="H69" s="57" t="s">
        <v>52</v>
      </c>
      <c r="I69" s="5"/>
    </row>
    <row r="70" spans="1:9" s="4" customFormat="1" ht="23.25">
      <c r="A70" s="122"/>
      <c r="B70" s="123"/>
      <c r="C70" s="74" t="s">
        <v>87</v>
      </c>
      <c r="D70" s="26">
        <v>75278300</v>
      </c>
      <c r="E70" s="26"/>
      <c r="F70" s="26">
        <f>SUM(E70-D70)</f>
        <v>-75278300</v>
      </c>
      <c r="G70" s="28">
        <f>SUM(F70*100/D70)</f>
        <v>-100</v>
      </c>
      <c r="H70" s="54" t="s">
        <v>52</v>
      </c>
      <c r="I70" s="5"/>
    </row>
    <row r="71" spans="1:9" s="4" customFormat="1" ht="23.25">
      <c r="A71" s="125"/>
      <c r="B71" s="126"/>
      <c r="C71" s="79" t="s">
        <v>88</v>
      </c>
      <c r="D71" s="10"/>
      <c r="E71" s="10"/>
      <c r="F71" s="10"/>
      <c r="G71" s="29"/>
      <c r="H71" s="55"/>
      <c r="I71" s="5"/>
    </row>
    <row r="72" spans="1:9" s="4" customFormat="1" ht="23.25">
      <c r="A72" s="84"/>
      <c r="B72" s="87"/>
      <c r="C72" s="82" t="s">
        <v>89</v>
      </c>
      <c r="D72" s="30">
        <v>4077800</v>
      </c>
      <c r="E72" s="30"/>
      <c r="F72" s="30">
        <f>SUM(E72-D72)</f>
        <v>-4077800</v>
      </c>
      <c r="G72" s="33">
        <f>SUM(F72*100/D72)</f>
        <v>-100</v>
      </c>
      <c r="H72" s="57" t="s">
        <v>52</v>
      </c>
      <c r="I72" s="5"/>
    </row>
    <row r="73" spans="1:9" s="4" customFormat="1" ht="23.25">
      <c r="A73" s="84"/>
      <c r="B73" s="87"/>
      <c r="C73" s="82" t="s">
        <v>90</v>
      </c>
      <c r="D73" s="30">
        <v>26349400</v>
      </c>
      <c r="E73" s="31"/>
      <c r="F73" s="30">
        <f>SUM(E73-D73)</f>
        <v>-26349400</v>
      </c>
      <c r="G73" s="33">
        <f>SUM(F73*100/D73)</f>
        <v>-100</v>
      </c>
      <c r="H73" s="57" t="s">
        <v>27</v>
      </c>
      <c r="I73" s="5"/>
    </row>
    <row r="74" spans="1:9" s="4" customFormat="1" ht="23.25">
      <c r="A74" s="122"/>
      <c r="B74" s="123"/>
      <c r="C74" s="74" t="s">
        <v>91</v>
      </c>
      <c r="D74" s="26">
        <v>10000000</v>
      </c>
      <c r="E74" s="26"/>
      <c r="F74" s="26">
        <f>SUM(E74-D74)</f>
        <v>-10000000</v>
      </c>
      <c r="G74" s="28">
        <f>SUM(F74*100/D74)</f>
        <v>-100</v>
      </c>
      <c r="H74" s="54" t="s">
        <v>62</v>
      </c>
      <c r="I74" s="5"/>
    </row>
    <row r="75" spans="1:9" s="4" customFormat="1" ht="23.25">
      <c r="A75" s="125"/>
      <c r="B75" s="126"/>
      <c r="C75" s="79" t="s">
        <v>92</v>
      </c>
      <c r="D75" s="10"/>
      <c r="E75" s="10"/>
      <c r="F75" s="10"/>
      <c r="G75" s="10"/>
      <c r="H75" s="55"/>
      <c r="I75" s="5"/>
    </row>
    <row r="76" spans="1:9" s="4" customFormat="1" ht="23.25" hidden="1">
      <c r="A76" s="84"/>
      <c r="B76" s="87"/>
      <c r="C76" s="97" t="s">
        <v>93</v>
      </c>
      <c r="D76" s="30">
        <v>12123600</v>
      </c>
      <c r="E76" s="30"/>
      <c r="F76" s="30">
        <f>SUM(E76-D76)</f>
        <v>-12123600</v>
      </c>
      <c r="G76" s="33">
        <f>SUM(F76*100/D76)</f>
        <v>-100</v>
      </c>
      <c r="H76" s="57"/>
      <c r="I76" s="5"/>
    </row>
    <row r="77" spans="1:9" s="4" customFormat="1" ht="23.25" hidden="1">
      <c r="A77" s="84"/>
      <c r="B77" s="87"/>
      <c r="C77" s="98" t="s">
        <v>94</v>
      </c>
      <c r="D77" s="30"/>
      <c r="E77" s="30"/>
      <c r="F77" s="30"/>
      <c r="G77" s="33"/>
      <c r="H77" s="57"/>
      <c r="I77" s="5"/>
    </row>
    <row r="78" spans="1:9" s="4" customFormat="1" ht="23.25">
      <c r="A78" s="84"/>
      <c r="B78" s="87"/>
      <c r="C78" s="82" t="s">
        <v>95</v>
      </c>
      <c r="D78" s="32"/>
      <c r="E78" s="31"/>
      <c r="F78" s="30">
        <f aca="true" t="shared" si="6" ref="F78:F84">SUM(E78-D78)</f>
        <v>0</v>
      </c>
      <c r="G78" s="33">
        <v>100</v>
      </c>
      <c r="H78" s="57" t="s">
        <v>62</v>
      </c>
      <c r="I78" s="5"/>
    </row>
    <row r="79" spans="1:8" s="47" customFormat="1" ht="23.25">
      <c r="A79" s="99"/>
      <c r="B79" s="100"/>
      <c r="C79" s="101" t="s">
        <v>96</v>
      </c>
      <c r="D79" s="30">
        <v>20786400</v>
      </c>
      <c r="E79" s="31"/>
      <c r="F79" s="30">
        <f t="shared" si="6"/>
        <v>-20786400</v>
      </c>
      <c r="G79" s="33">
        <f>SUM(F79*100/D79)</f>
        <v>-100</v>
      </c>
      <c r="H79" s="62" t="s">
        <v>97</v>
      </c>
    </row>
    <row r="80" spans="1:8" ht="23.25" hidden="1">
      <c r="A80" s="80"/>
      <c r="B80" s="81"/>
      <c r="C80" s="82" t="s">
        <v>98</v>
      </c>
      <c r="D80" s="32"/>
      <c r="E80" s="31">
        <v>0</v>
      </c>
      <c r="F80" s="30">
        <f t="shared" si="6"/>
        <v>0</v>
      </c>
      <c r="G80" s="33"/>
      <c r="H80" s="57"/>
    </row>
    <row r="81" spans="1:9" s="4" customFormat="1" ht="23.25">
      <c r="A81" s="84"/>
      <c r="B81" s="85" t="s">
        <v>99</v>
      </c>
      <c r="C81" s="86"/>
      <c r="D81" s="46">
        <f>SUM(D82:D83)</f>
        <v>50630100</v>
      </c>
      <c r="E81" s="58">
        <f>SUM(E82:E83)</f>
        <v>0</v>
      </c>
      <c r="F81" s="23">
        <f t="shared" si="6"/>
        <v>-50630100</v>
      </c>
      <c r="G81" s="39">
        <f>SUM(F81*100/D81)</f>
        <v>-100</v>
      </c>
      <c r="H81" s="57"/>
      <c r="I81" s="5"/>
    </row>
    <row r="82" spans="1:9" s="4" customFormat="1" ht="23.25">
      <c r="A82" s="84"/>
      <c r="B82" s="87"/>
      <c r="C82" s="82" t="s">
        <v>100</v>
      </c>
      <c r="D82" s="30">
        <v>42775500</v>
      </c>
      <c r="E82" s="31"/>
      <c r="F82" s="30">
        <f t="shared" si="6"/>
        <v>-42775500</v>
      </c>
      <c r="G82" s="33">
        <f>SUM(F82*100/D82)</f>
        <v>-100</v>
      </c>
      <c r="H82" s="57" t="s">
        <v>62</v>
      </c>
      <c r="I82" s="5"/>
    </row>
    <row r="83" spans="1:9" s="4" customFormat="1" ht="23.25">
      <c r="A83" s="84"/>
      <c r="B83" s="87"/>
      <c r="C83" s="88" t="s">
        <v>101</v>
      </c>
      <c r="D83" s="30">
        <v>7854600</v>
      </c>
      <c r="E83" s="31"/>
      <c r="F83" s="30">
        <f t="shared" si="6"/>
        <v>-7854600</v>
      </c>
      <c r="G83" s="33">
        <f>SUM(F83*100/D83)</f>
        <v>-100</v>
      </c>
      <c r="H83" s="57" t="s">
        <v>62</v>
      </c>
      <c r="I83" s="5"/>
    </row>
    <row r="84" spans="1:12" s="8" customFormat="1" ht="23.25">
      <c r="A84" s="128"/>
      <c r="B84" s="129" t="s">
        <v>102</v>
      </c>
      <c r="C84" s="112"/>
      <c r="D84" s="42">
        <f>SUM(D86:D88)</f>
        <v>208504600</v>
      </c>
      <c r="E84" s="42">
        <f>SUM(E86:E88)</f>
        <v>0</v>
      </c>
      <c r="F84" s="24">
        <f t="shared" si="6"/>
        <v>-208504600</v>
      </c>
      <c r="G84" s="48">
        <f>SUM(F84*100/D84)</f>
        <v>-100</v>
      </c>
      <c r="H84" s="113"/>
      <c r="J84" s="7"/>
      <c r="K84" s="7"/>
      <c r="L84" s="7"/>
    </row>
    <row r="85" spans="1:12" s="8" customFormat="1" ht="23.25">
      <c r="A85" s="130"/>
      <c r="B85" s="131" t="s">
        <v>103</v>
      </c>
      <c r="C85" s="116"/>
      <c r="D85" s="6"/>
      <c r="E85" s="49"/>
      <c r="F85" s="6"/>
      <c r="G85" s="6"/>
      <c r="H85" s="117"/>
      <c r="J85" s="7"/>
      <c r="K85" s="7"/>
      <c r="L85" s="7"/>
    </row>
    <row r="86" spans="1:12" s="16" customFormat="1" ht="23.25">
      <c r="A86" s="102"/>
      <c r="B86" s="103"/>
      <c r="C86" s="104" t="s">
        <v>104</v>
      </c>
      <c r="D86" s="64">
        <v>169411800</v>
      </c>
      <c r="E86" s="65"/>
      <c r="F86" s="30">
        <f>SUM(E86-D86)</f>
        <v>-169411800</v>
      </c>
      <c r="G86" s="33">
        <f>SUM(F86*100/D86)</f>
        <v>-100</v>
      </c>
      <c r="H86" s="63" t="s">
        <v>15</v>
      </c>
      <c r="J86" s="15"/>
      <c r="K86" s="15"/>
      <c r="L86" s="15"/>
    </row>
    <row r="87" spans="1:12" s="16" customFormat="1" ht="23.25">
      <c r="A87" s="102"/>
      <c r="B87" s="103"/>
      <c r="C87" s="104" t="s">
        <v>105</v>
      </c>
      <c r="D87" s="64">
        <v>16140000</v>
      </c>
      <c r="E87" s="65"/>
      <c r="F87" s="30">
        <f>SUM(E87-D87)</f>
        <v>-16140000</v>
      </c>
      <c r="G87" s="33">
        <f>SUM(F87*100/D87)</f>
        <v>-100</v>
      </c>
      <c r="H87" s="63" t="s">
        <v>84</v>
      </c>
      <c r="J87" s="15"/>
      <c r="K87" s="15"/>
      <c r="L87" s="15"/>
    </row>
    <row r="88" spans="1:12" s="16" customFormat="1" ht="23.25" hidden="1">
      <c r="A88" s="102"/>
      <c r="B88" s="103"/>
      <c r="C88" s="104" t="s">
        <v>106</v>
      </c>
      <c r="D88" s="64">
        <v>22952800</v>
      </c>
      <c r="E88" s="65">
        <v>0</v>
      </c>
      <c r="F88" s="30">
        <f>SUM(E88-D88)</f>
        <v>-22952800</v>
      </c>
      <c r="G88" s="33">
        <f>SUM(F88*100/D88)</f>
        <v>-100</v>
      </c>
      <c r="H88" s="63"/>
      <c r="J88" s="15"/>
      <c r="K88" s="15"/>
      <c r="L88" s="15"/>
    </row>
    <row r="89" spans="1:12" s="14" customFormat="1" ht="23.25">
      <c r="A89" s="105" t="s">
        <v>107</v>
      </c>
      <c r="B89" s="106"/>
      <c r="C89" s="107"/>
      <c r="D89" s="23">
        <f>SUM(D90)</f>
        <v>10742700</v>
      </c>
      <c r="E89" s="67">
        <f>SUM(E90)</f>
        <v>0</v>
      </c>
      <c r="F89" s="23">
        <f>SUM(E89-D89)</f>
        <v>-10742700</v>
      </c>
      <c r="G89" s="39">
        <f>SUM(F89*100/D89)</f>
        <v>-100</v>
      </c>
      <c r="H89" s="66"/>
      <c r="J89" s="13"/>
      <c r="K89" s="13"/>
      <c r="L89" s="13"/>
    </row>
    <row r="90" spans="1:8" ht="23.25">
      <c r="A90" s="72"/>
      <c r="B90" s="132" t="s">
        <v>108</v>
      </c>
      <c r="C90" s="74"/>
      <c r="D90" s="26">
        <f>SUM(D92)</f>
        <v>10742700</v>
      </c>
      <c r="E90" s="26">
        <f>SUM(E92)</f>
        <v>0</v>
      </c>
      <c r="F90" s="26">
        <f>SUM(E90-D90)</f>
        <v>-10742700</v>
      </c>
      <c r="G90" s="28">
        <f>SUM(F90*100/D90)</f>
        <v>-100</v>
      </c>
      <c r="H90" s="54"/>
    </row>
    <row r="91" spans="1:8" ht="23.25">
      <c r="A91" s="77"/>
      <c r="B91" s="133" t="s">
        <v>109</v>
      </c>
      <c r="C91" s="79"/>
      <c r="D91" s="10"/>
      <c r="E91" s="41"/>
      <c r="F91" s="10"/>
      <c r="G91" s="29"/>
      <c r="H91" s="55"/>
    </row>
    <row r="92" spans="1:8" ht="23.25">
      <c r="A92" s="72"/>
      <c r="B92" s="134"/>
      <c r="C92" s="74" t="s">
        <v>110</v>
      </c>
      <c r="D92" s="34">
        <v>10742700</v>
      </c>
      <c r="E92" s="35"/>
      <c r="F92" s="26">
        <f>SUM(E92-D92)</f>
        <v>-10742700</v>
      </c>
      <c r="G92" s="28">
        <f>SUM(F92*100/D92)</f>
        <v>-100</v>
      </c>
      <c r="H92" s="54" t="s">
        <v>62</v>
      </c>
    </row>
    <row r="93" spans="1:8" ht="23.25">
      <c r="A93" s="77"/>
      <c r="B93" s="135"/>
      <c r="C93" s="79" t="s">
        <v>111</v>
      </c>
      <c r="D93" s="36"/>
      <c r="E93" s="41"/>
      <c r="F93" s="10"/>
      <c r="G93" s="29"/>
      <c r="H93" s="55"/>
    </row>
    <row r="94" spans="1:12" s="8" customFormat="1" ht="23.25">
      <c r="A94" s="83" t="s">
        <v>112</v>
      </c>
      <c r="B94" s="70"/>
      <c r="C94" s="71"/>
      <c r="D94" s="37">
        <f>SUM(D95)</f>
        <v>165003200</v>
      </c>
      <c r="E94" s="38">
        <f>SUM(E95)</f>
        <v>0</v>
      </c>
      <c r="F94" s="23">
        <f aca="true" t="shared" si="7" ref="F94:F99">SUM(E94-D94)</f>
        <v>-165003200</v>
      </c>
      <c r="G94" s="39">
        <f aca="true" t="shared" si="8" ref="G94:G99">SUM(F94*100/D94)</f>
        <v>-100</v>
      </c>
      <c r="H94" s="56"/>
      <c r="J94" s="7"/>
      <c r="K94" s="7"/>
      <c r="L94" s="7"/>
    </row>
    <row r="95" spans="1:12" s="14" customFormat="1" ht="23.25">
      <c r="A95" s="108"/>
      <c r="B95" s="85" t="s">
        <v>113</v>
      </c>
      <c r="C95" s="107"/>
      <c r="D95" s="23">
        <f>SUM(D96:D99)</f>
        <v>165003200</v>
      </c>
      <c r="E95" s="23">
        <f>SUM(E96:E99)</f>
        <v>0</v>
      </c>
      <c r="F95" s="23">
        <f t="shared" si="7"/>
        <v>-165003200</v>
      </c>
      <c r="G95" s="39">
        <f t="shared" si="8"/>
        <v>-100</v>
      </c>
      <c r="H95" s="66"/>
      <c r="J95" s="13"/>
      <c r="K95" s="13"/>
      <c r="L95" s="13"/>
    </row>
    <row r="96" spans="1:9" s="4" customFormat="1" ht="23.25">
      <c r="A96" s="84"/>
      <c r="B96" s="87"/>
      <c r="C96" s="82" t="s">
        <v>114</v>
      </c>
      <c r="D96" s="30">
        <v>16502700</v>
      </c>
      <c r="E96" s="50"/>
      <c r="F96" s="30">
        <f t="shared" si="7"/>
        <v>-16502700</v>
      </c>
      <c r="G96" s="33">
        <f t="shared" si="8"/>
        <v>-100</v>
      </c>
      <c r="H96" s="57" t="s">
        <v>27</v>
      </c>
      <c r="I96" s="5"/>
    </row>
    <row r="97" spans="1:9" s="4" customFormat="1" ht="23.25">
      <c r="A97" s="84"/>
      <c r="B97" s="87"/>
      <c r="C97" s="82" t="s">
        <v>115</v>
      </c>
      <c r="D97" s="30">
        <v>3344900</v>
      </c>
      <c r="E97" s="50"/>
      <c r="F97" s="30">
        <f t="shared" si="7"/>
        <v>-3344900</v>
      </c>
      <c r="G97" s="33">
        <f t="shared" si="8"/>
        <v>-100</v>
      </c>
      <c r="H97" s="57" t="s">
        <v>27</v>
      </c>
      <c r="I97" s="5"/>
    </row>
    <row r="98" spans="1:8" ht="23.25">
      <c r="A98" s="80"/>
      <c r="B98" s="81"/>
      <c r="C98" s="88" t="s">
        <v>116</v>
      </c>
      <c r="D98" s="30">
        <v>49601900</v>
      </c>
      <c r="E98" s="50"/>
      <c r="F98" s="30">
        <f t="shared" si="7"/>
        <v>-49601900</v>
      </c>
      <c r="G98" s="33">
        <f t="shared" si="8"/>
        <v>-100</v>
      </c>
      <c r="H98" s="57" t="s">
        <v>27</v>
      </c>
    </row>
    <row r="99" spans="1:8" ht="23.25">
      <c r="A99" s="80"/>
      <c r="B99" s="81"/>
      <c r="C99" s="88" t="s">
        <v>117</v>
      </c>
      <c r="D99" s="30">
        <v>95553700</v>
      </c>
      <c r="E99" s="50"/>
      <c r="F99" s="30">
        <f t="shared" si="7"/>
        <v>-95553700</v>
      </c>
      <c r="G99" s="33">
        <f t="shared" si="8"/>
        <v>-100</v>
      </c>
      <c r="H99" s="57" t="s">
        <v>27</v>
      </c>
    </row>
    <row r="102" ht="23.25">
      <c r="E102" s="52"/>
    </row>
  </sheetData>
  <sheetProtection/>
  <printOptions/>
  <pageMargins left="0.57" right="0.15748031496062992" top="0.6692913385826772" bottom="0.7480314960629921" header="0.15748031496062992" footer="0.15748031496062992"/>
  <pageSetup horizontalDpi="300" verticalDpi="300" orientation="portrait" paperSize="9" r:id="rId1"/>
  <headerFooter alignWithMargins="0">
    <oddFooter>&amp;R&amp;F &amp;D 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A14" sqref="A14:B14"/>
    </sheetView>
  </sheetViews>
  <sheetFormatPr defaultColWidth="9.140625" defaultRowHeight="21.75"/>
  <cols>
    <col min="1" max="1" width="69.7109375" style="0" customWidth="1"/>
    <col min="2" max="2" width="19.00390625" style="0" customWidth="1"/>
  </cols>
  <sheetData>
    <row r="1" spans="1:3" ht="19.5" customHeight="1">
      <c r="A1" s="532"/>
      <c r="B1" s="537"/>
      <c r="C1" s="538" t="s">
        <v>470</v>
      </c>
    </row>
    <row r="2" spans="1:3" ht="19.5" customHeight="1">
      <c r="A2" s="532"/>
      <c r="B2" s="537"/>
      <c r="C2" s="539" t="s">
        <v>471</v>
      </c>
    </row>
    <row r="3" spans="1:3" ht="23.25">
      <c r="A3" s="532"/>
      <c r="C3" s="536"/>
    </row>
    <row r="4" spans="1:3" ht="23.25">
      <c r="A4" s="588" t="s">
        <v>472</v>
      </c>
      <c r="B4" s="588"/>
      <c r="C4" s="588"/>
    </row>
    <row r="5" spans="1:3" ht="23.25">
      <c r="A5" s="588" t="s">
        <v>473</v>
      </c>
      <c r="B5" s="588"/>
      <c r="C5" s="588"/>
    </row>
    <row r="6" spans="1:3" ht="23.25">
      <c r="A6" s="533"/>
      <c r="B6" s="533"/>
      <c r="C6" s="533"/>
    </row>
    <row r="7" spans="1:2" ht="23.25">
      <c r="A7" s="535" t="s">
        <v>479</v>
      </c>
      <c r="B7" s="532"/>
    </row>
    <row r="8" spans="1:2" ht="23.25">
      <c r="A8" s="535" t="s">
        <v>480</v>
      </c>
      <c r="B8" s="532"/>
    </row>
    <row r="9" spans="1:2" ht="23.25">
      <c r="A9" s="535" t="s">
        <v>481</v>
      </c>
      <c r="B9" s="532"/>
    </row>
    <row r="10" spans="1:2" ht="23.25">
      <c r="A10" s="535" t="s">
        <v>475</v>
      </c>
      <c r="B10" s="532"/>
    </row>
    <row r="11" spans="1:2" ht="23.25">
      <c r="A11" s="535" t="s">
        <v>482</v>
      </c>
      <c r="B11" s="532"/>
    </row>
    <row r="12" spans="1:2" ht="23.25">
      <c r="A12" s="535" t="s">
        <v>476</v>
      </c>
      <c r="B12" s="532"/>
    </row>
    <row r="13" spans="1:2" ht="23.25">
      <c r="A13" s="535"/>
      <c r="B13" s="532"/>
    </row>
    <row r="14" spans="1:2" ht="24" customHeight="1">
      <c r="A14" s="588" t="s">
        <v>474</v>
      </c>
      <c r="B14" s="588"/>
    </row>
    <row r="15" spans="1:2" ht="24">
      <c r="A15" s="534"/>
      <c r="B15" s="534"/>
    </row>
    <row r="23" spans="1:3" ht="21.75">
      <c r="A23" s="589" t="s">
        <v>477</v>
      </c>
      <c r="B23" s="589"/>
      <c r="C23" s="589"/>
    </row>
    <row r="24" ht="29.25" customHeight="1"/>
    <row r="32" spans="1:2" ht="21.75">
      <c r="A32" s="589" t="s">
        <v>478</v>
      </c>
      <c r="B32" s="589"/>
    </row>
  </sheetData>
  <sheetProtection/>
  <mergeCells count="5">
    <mergeCell ref="A14:B14"/>
    <mergeCell ref="A32:B32"/>
    <mergeCell ref="A23:C23"/>
    <mergeCell ref="A4:C4"/>
    <mergeCell ref="A5:C5"/>
  </mergeCells>
  <printOptions/>
  <pageMargins left="0.61" right="0.51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C13" sqref="C13"/>
    </sheetView>
  </sheetViews>
  <sheetFormatPr defaultColWidth="9.140625" defaultRowHeight="21.75"/>
  <cols>
    <col min="1" max="1" width="35.140625" style="534" customWidth="1"/>
    <col min="2" max="2" width="18.00390625" style="544" customWidth="1"/>
    <col min="3" max="5" width="36.7109375" style="534" customWidth="1"/>
    <col min="6" max="7" width="21.140625" style="534" customWidth="1"/>
    <col min="8" max="16384" width="9.140625" style="534" customWidth="1"/>
  </cols>
  <sheetData>
    <row r="1" spans="1:5" ht="38.25">
      <c r="A1" s="546" t="s">
        <v>520</v>
      </c>
      <c r="B1" s="547"/>
      <c r="C1" s="546"/>
      <c r="D1" s="546"/>
      <c r="E1" s="546"/>
    </row>
    <row r="2" spans="1:5" ht="24">
      <c r="A2" s="541" t="s">
        <v>512</v>
      </c>
      <c r="B2" s="543"/>
      <c r="C2" s="541"/>
      <c r="D2" s="541"/>
      <c r="E2" s="541"/>
    </row>
    <row r="3" spans="1:5" ht="24">
      <c r="A3" s="541" t="s">
        <v>519</v>
      </c>
      <c r="B3" s="543"/>
      <c r="C3" s="541"/>
      <c r="D3" s="541"/>
      <c r="E3" s="541"/>
    </row>
    <row r="4" spans="1:5" ht="24">
      <c r="A4" s="541"/>
      <c r="B4" s="543"/>
      <c r="C4" s="541"/>
      <c r="D4" s="541"/>
      <c r="E4" s="542" t="s">
        <v>518</v>
      </c>
    </row>
    <row r="5" ht="24">
      <c r="E5" s="540" t="s">
        <v>227</v>
      </c>
    </row>
    <row r="6" spans="1:5" ht="46.5">
      <c r="A6" s="549" t="s">
        <v>525</v>
      </c>
      <c r="B6" s="550" t="s">
        <v>517</v>
      </c>
      <c r="C6" s="549" t="s">
        <v>513</v>
      </c>
      <c r="D6" s="549" t="s">
        <v>524</v>
      </c>
      <c r="E6" s="549" t="s">
        <v>514</v>
      </c>
    </row>
    <row r="7" spans="1:5" ht="24">
      <c r="A7" s="551" t="s">
        <v>526</v>
      </c>
      <c r="B7" s="552">
        <f>SUM(B10)</f>
        <v>43500000</v>
      </c>
      <c r="C7" s="551" t="s">
        <v>536</v>
      </c>
      <c r="D7" s="551" t="s">
        <v>531</v>
      </c>
      <c r="E7" s="551" t="s">
        <v>533</v>
      </c>
    </row>
    <row r="8" spans="1:5" ht="24">
      <c r="A8" s="553" t="s">
        <v>527</v>
      </c>
      <c r="B8" s="554"/>
      <c r="C8" s="553" t="s">
        <v>535</v>
      </c>
      <c r="D8" s="553" t="s">
        <v>532</v>
      </c>
      <c r="E8" s="553" t="s">
        <v>534</v>
      </c>
    </row>
    <row r="9" spans="1:5" ht="24">
      <c r="A9" s="553" t="s">
        <v>528</v>
      </c>
      <c r="B9" s="554"/>
      <c r="C9" s="553" t="s">
        <v>539</v>
      </c>
      <c r="D9" s="553" t="s">
        <v>232</v>
      </c>
      <c r="E9" s="553"/>
    </row>
    <row r="10" spans="1:5" ht="24">
      <c r="A10" s="553" t="s">
        <v>529</v>
      </c>
      <c r="B10" s="554">
        <f>SUM(B12:B13)</f>
        <v>43500000</v>
      </c>
      <c r="C10" s="553" t="s">
        <v>540</v>
      </c>
      <c r="D10" s="553"/>
      <c r="E10" s="553"/>
    </row>
    <row r="11" spans="1:5" ht="24">
      <c r="A11" s="553" t="s">
        <v>530</v>
      </c>
      <c r="B11" s="554"/>
      <c r="C11" s="553" t="s">
        <v>541</v>
      </c>
      <c r="D11" s="553"/>
      <c r="E11" s="553"/>
    </row>
    <row r="12" spans="1:5" ht="24">
      <c r="A12" s="555" t="s">
        <v>58</v>
      </c>
      <c r="B12" s="554">
        <v>25000000</v>
      </c>
      <c r="C12" s="553" t="s">
        <v>542</v>
      </c>
      <c r="D12" s="553"/>
      <c r="E12" s="553"/>
    </row>
    <row r="13" spans="1:5" ht="24">
      <c r="A13" s="555" t="s">
        <v>51</v>
      </c>
      <c r="B13" s="554">
        <v>18500000</v>
      </c>
      <c r="C13" s="553"/>
      <c r="D13" s="553"/>
      <c r="E13" s="553"/>
    </row>
    <row r="14" spans="1:5" ht="24">
      <c r="A14" s="556"/>
      <c r="B14" s="557"/>
      <c r="C14" s="558"/>
      <c r="D14" s="558"/>
      <c r="E14" s="558"/>
    </row>
    <row r="15" spans="1:5" ht="24">
      <c r="A15" s="556"/>
      <c r="B15" s="557"/>
      <c r="C15" s="558"/>
      <c r="D15" s="558"/>
      <c r="E15" s="558"/>
    </row>
    <row r="16" spans="1:5" ht="24">
      <c r="A16" s="556"/>
      <c r="B16" s="557"/>
      <c r="C16" s="558"/>
      <c r="D16" s="558"/>
      <c r="E16" s="558"/>
    </row>
    <row r="17" spans="1:5" ht="24">
      <c r="A17" s="559"/>
      <c r="B17" s="560"/>
      <c r="C17" s="559"/>
      <c r="D17" s="559"/>
      <c r="E17" s="559"/>
    </row>
    <row r="19" ht="24">
      <c r="A19" s="534" t="s">
        <v>515</v>
      </c>
    </row>
    <row r="20" ht="24">
      <c r="A20" s="534" t="s">
        <v>516</v>
      </c>
    </row>
    <row r="21" spans="1:2" ht="24">
      <c r="A21" s="532"/>
      <c r="B21" s="545"/>
    </row>
  </sheetData>
  <sheetProtection/>
  <printOptions/>
  <pageMargins left="0.5" right="0.23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B21"/>
  <sheetViews>
    <sheetView zoomScalePageLayoutView="0" workbookViewId="0" topLeftCell="A1">
      <selection activeCell="A8" sqref="A8"/>
    </sheetView>
  </sheetViews>
  <sheetFormatPr defaultColWidth="9.140625" defaultRowHeight="21.75"/>
  <cols>
    <col min="1" max="1" width="113.8515625" style="243" customWidth="1"/>
    <col min="2" max="16384" width="9.140625" style="243" customWidth="1"/>
  </cols>
  <sheetData>
    <row r="3" s="240" customFormat="1" ht="33" customHeight="1">
      <c r="A3" s="548" t="s">
        <v>419</v>
      </c>
    </row>
    <row r="4" s="240" customFormat="1" ht="33" customHeight="1">
      <c r="A4" s="239" t="s">
        <v>521</v>
      </c>
    </row>
    <row r="5" s="240" customFormat="1" ht="33" customHeight="1">
      <c r="A5" s="240" t="s">
        <v>424</v>
      </c>
    </row>
    <row r="6" s="240" customFormat="1" ht="18.75" customHeight="1">
      <c r="A6" s="239"/>
    </row>
    <row r="7" s="240" customFormat="1" ht="18.75" customHeight="1">
      <c r="A7" s="239" t="s">
        <v>522</v>
      </c>
    </row>
    <row r="8" s="240" customFormat="1" ht="33" customHeight="1">
      <c r="A8" s="240" t="s">
        <v>511</v>
      </c>
    </row>
    <row r="9" s="240" customFormat="1" ht="33" customHeight="1">
      <c r="A9" s="240" t="s">
        <v>420</v>
      </c>
    </row>
    <row r="10" spans="1:2" s="240" customFormat="1" ht="33" customHeight="1">
      <c r="A10" s="240" t="s">
        <v>537</v>
      </c>
      <c r="B10" s="211"/>
    </row>
    <row r="11" s="240" customFormat="1" ht="33" customHeight="1">
      <c r="A11" s="240" t="s">
        <v>383</v>
      </c>
    </row>
    <row r="12" s="240" customFormat="1" ht="33" customHeight="1">
      <c r="A12" s="240" t="s">
        <v>421</v>
      </c>
    </row>
    <row r="13" s="240" customFormat="1" ht="33" customHeight="1">
      <c r="A13" s="240" t="s">
        <v>384</v>
      </c>
    </row>
    <row r="14" s="240" customFormat="1" ht="33" customHeight="1">
      <c r="A14" s="240" t="s">
        <v>422</v>
      </c>
    </row>
    <row r="15" s="240" customFormat="1" ht="33" customHeight="1">
      <c r="A15" s="240" t="s">
        <v>385</v>
      </c>
    </row>
    <row r="16" s="240" customFormat="1" ht="33" customHeight="1">
      <c r="A16" s="240" t="s">
        <v>423</v>
      </c>
    </row>
    <row r="17" s="240" customFormat="1" ht="33" customHeight="1">
      <c r="A17" s="240" t="s">
        <v>386</v>
      </c>
    </row>
    <row r="20" s="240" customFormat="1" ht="33" customHeight="1"/>
    <row r="21" s="240" customFormat="1" ht="33" customHeight="1">
      <c r="A21" s="298" t="s">
        <v>387</v>
      </c>
    </row>
  </sheetData>
  <sheetProtection/>
  <printOptions/>
  <pageMargins left="0.7480314960629921" right="0.5511811023622047" top="0.984251968503937" bottom="0.984251968503937" header="0.5118110236220472" footer="0.5118110236220472"/>
  <pageSetup horizontalDpi="300" verticalDpi="3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B24"/>
  <sheetViews>
    <sheetView zoomScalePageLayoutView="0" workbookViewId="0" topLeftCell="A7">
      <selection activeCell="A12" sqref="A12"/>
    </sheetView>
  </sheetViews>
  <sheetFormatPr defaultColWidth="9.140625" defaultRowHeight="21.75"/>
  <cols>
    <col min="1" max="1" width="113.8515625" style="243" customWidth="1"/>
    <col min="2" max="16384" width="9.140625" style="243" customWidth="1"/>
  </cols>
  <sheetData>
    <row r="3" s="240" customFormat="1" ht="33" customHeight="1">
      <c r="A3" s="239" t="s">
        <v>425</v>
      </c>
    </row>
    <row r="4" s="240" customFormat="1" ht="33" customHeight="1">
      <c r="A4" s="239" t="s">
        <v>521</v>
      </c>
    </row>
    <row r="5" s="240" customFormat="1" ht="33" customHeight="1">
      <c r="A5" s="240" t="s">
        <v>427</v>
      </c>
    </row>
    <row r="6" s="240" customFormat="1" ht="19.5" customHeight="1">
      <c r="A6" s="239"/>
    </row>
    <row r="7" s="240" customFormat="1" ht="33" customHeight="1">
      <c r="A7" s="239" t="s">
        <v>522</v>
      </c>
    </row>
    <row r="8" s="240" customFormat="1" ht="33" customHeight="1">
      <c r="A8" s="241" t="s">
        <v>388</v>
      </c>
    </row>
    <row r="9" s="240" customFormat="1" ht="33" customHeight="1">
      <c r="A9" s="242" t="s">
        <v>538</v>
      </c>
    </row>
    <row r="10" spans="1:2" s="240" customFormat="1" ht="33" customHeight="1">
      <c r="A10" s="242" t="s">
        <v>389</v>
      </c>
      <c r="B10" s="211"/>
    </row>
    <row r="11" s="240" customFormat="1" ht="33" customHeight="1">
      <c r="A11" s="241" t="s">
        <v>390</v>
      </c>
    </row>
    <row r="12" s="240" customFormat="1" ht="33" customHeight="1">
      <c r="A12" s="240" t="s">
        <v>428</v>
      </c>
    </row>
    <row r="13" s="240" customFormat="1" ht="33" customHeight="1">
      <c r="A13" s="240" t="s">
        <v>429</v>
      </c>
    </row>
    <row r="14" s="240" customFormat="1" ht="33" customHeight="1">
      <c r="A14" s="240" t="s">
        <v>426</v>
      </c>
    </row>
    <row r="15" s="240" customFormat="1" ht="33" customHeight="1"/>
    <row r="18" s="240" customFormat="1" ht="33" customHeight="1"/>
    <row r="19" s="240" customFormat="1" ht="33" customHeight="1">
      <c r="A19" s="300" t="s">
        <v>523</v>
      </c>
    </row>
    <row r="20" s="240" customFormat="1" ht="33" customHeight="1"/>
    <row r="21" s="240" customFormat="1" ht="33" customHeight="1">
      <c r="A21" s="299" t="s">
        <v>387</v>
      </c>
    </row>
    <row r="22" s="240" customFormat="1" ht="33" customHeight="1">
      <c r="A22" s="241"/>
    </row>
    <row r="23" s="240" customFormat="1" ht="33" customHeight="1">
      <c r="A23" s="241"/>
    </row>
    <row r="24" s="240" customFormat="1" ht="33" customHeight="1">
      <c r="A24" s="239"/>
    </row>
    <row r="25" s="240" customFormat="1" ht="33" customHeight="1"/>
    <row r="26" s="240" customFormat="1" ht="33" customHeight="1"/>
    <row r="27" s="240" customFormat="1" ht="33" customHeight="1"/>
  </sheetData>
  <sheetProtection/>
  <printOptions/>
  <pageMargins left="0.7874015748031497" right="0.5118110236220472" top="0.984251968503937" bottom="0.984251968503937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26"/>
  <sheetViews>
    <sheetView zoomScalePageLayoutView="0" workbookViewId="0" topLeftCell="A1">
      <selection activeCell="B11" sqref="B11"/>
    </sheetView>
  </sheetViews>
  <sheetFormatPr defaultColWidth="9.140625" defaultRowHeight="21.75"/>
  <cols>
    <col min="1" max="1" width="0.85546875" style="215" customWidth="1"/>
    <col min="2" max="2" width="54.421875" style="215" customWidth="1"/>
    <col min="3" max="3" width="17.140625" style="215" customWidth="1"/>
    <col min="4" max="4" width="18.00390625" style="215" customWidth="1"/>
    <col min="5" max="5" width="66.28125" style="215" customWidth="1"/>
    <col min="6" max="6" width="1.57421875" style="215" customWidth="1"/>
    <col min="7" max="16384" width="9.140625" style="215" customWidth="1"/>
  </cols>
  <sheetData>
    <row r="1" ht="6.75" customHeight="1"/>
    <row r="2" spans="2:5" ht="21.75" customHeight="1">
      <c r="B2" s="563" t="s">
        <v>410</v>
      </c>
      <c r="C2" s="563"/>
      <c r="D2" s="563"/>
      <c r="E2" s="563"/>
    </row>
    <row r="3" spans="2:5" ht="21.75" customHeight="1">
      <c r="B3" s="402"/>
      <c r="C3" s="402" t="s">
        <v>118</v>
      </c>
      <c r="D3" s="402"/>
      <c r="E3" s="216" t="s">
        <v>119</v>
      </c>
    </row>
    <row r="4" spans="2:5" ht="21.75" customHeight="1">
      <c r="B4" s="217" t="s">
        <v>120</v>
      </c>
      <c r="C4" s="402" t="s">
        <v>502</v>
      </c>
      <c r="D4" s="402"/>
      <c r="E4" s="216" t="s">
        <v>411</v>
      </c>
    </row>
    <row r="5" spans="2:5" ht="21.75" customHeight="1">
      <c r="B5" s="210" t="s">
        <v>121</v>
      </c>
      <c r="C5" s="402"/>
      <c r="D5" s="402"/>
      <c r="E5" s="402"/>
    </row>
    <row r="6" spans="2:5" ht="21.75" customHeight="1">
      <c r="B6" s="210" t="s">
        <v>122</v>
      </c>
      <c r="C6" s="402"/>
      <c r="D6" s="402"/>
      <c r="E6" s="402"/>
    </row>
    <row r="7" spans="2:5" ht="21.75" customHeight="1">
      <c r="B7" s="210" t="s">
        <v>123</v>
      </c>
      <c r="C7" s="402"/>
      <c r="D7" s="402"/>
      <c r="E7" s="402"/>
    </row>
    <row r="8" spans="2:5" ht="19.5" customHeight="1">
      <c r="B8" s="218"/>
      <c r="E8" s="219" t="s">
        <v>124</v>
      </c>
    </row>
    <row r="9" spans="2:5" ht="21.75">
      <c r="B9" s="405"/>
      <c r="C9" s="561" t="s">
        <v>5</v>
      </c>
      <c r="D9" s="562"/>
      <c r="E9" s="405"/>
    </row>
    <row r="10" spans="2:5" ht="21.75">
      <c r="B10" s="220" t="s">
        <v>125</v>
      </c>
      <c r="C10" s="405" t="s">
        <v>391</v>
      </c>
      <c r="D10" s="405" t="s">
        <v>412</v>
      </c>
      <c r="E10" s="221" t="s">
        <v>126</v>
      </c>
    </row>
    <row r="11" spans="2:5" ht="21.75">
      <c r="B11" s="222" t="s">
        <v>127</v>
      </c>
      <c r="C11" s="223"/>
      <c r="D11" s="223"/>
      <c r="E11" s="223"/>
    </row>
    <row r="12" spans="2:5" ht="21.75">
      <c r="B12" s="406" t="s">
        <v>128</v>
      </c>
      <c r="C12" s="407"/>
      <c r="D12" s="408"/>
      <c r="E12" s="224"/>
    </row>
    <row r="13" spans="2:5" ht="21.75">
      <c r="B13" s="225" t="s">
        <v>129</v>
      </c>
      <c r="C13" s="226"/>
      <c r="D13" s="227"/>
      <c r="E13" s="226"/>
    </row>
    <row r="14" spans="2:5" ht="21.75">
      <c r="B14" s="225" t="s">
        <v>130</v>
      </c>
      <c r="C14" s="226"/>
      <c r="D14" s="228"/>
      <c r="E14" s="226"/>
    </row>
    <row r="15" spans="2:5" ht="21.75">
      <c r="B15" s="225" t="s">
        <v>131</v>
      </c>
      <c r="C15" s="226"/>
      <c r="D15" s="228"/>
      <c r="E15" s="226"/>
    </row>
    <row r="16" spans="2:5" ht="21.75">
      <c r="B16" s="229" t="s">
        <v>132</v>
      </c>
      <c r="C16" s="226"/>
      <c r="D16" s="228"/>
      <c r="E16" s="226" t="s">
        <v>133</v>
      </c>
    </row>
    <row r="17" spans="2:5" ht="21.75">
      <c r="B17" s="229" t="s">
        <v>134</v>
      </c>
      <c r="C17" s="226"/>
      <c r="D17" s="228"/>
      <c r="E17" s="226" t="s">
        <v>135</v>
      </c>
    </row>
    <row r="18" spans="2:5" ht="21.75">
      <c r="B18" s="225" t="s">
        <v>136</v>
      </c>
      <c r="C18" s="226"/>
      <c r="D18" s="228"/>
      <c r="E18" s="226"/>
    </row>
    <row r="19" spans="2:5" s="233" customFormat="1" ht="21.75">
      <c r="B19" s="230" t="s">
        <v>137</v>
      </c>
      <c r="C19" s="231"/>
      <c r="D19" s="232"/>
      <c r="E19" s="231" t="s">
        <v>135</v>
      </c>
    </row>
    <row r="20" spans="2:5" s="233" customFormat="1" ht="21.75">
      <c r="B20" s="230" t="s">
        <v>138</v>
      </c>
      <c r="C20" s="231"/>
      <c r="D20" s="232"/>
      <c r="E20" s="231" t="s">
        <v>135</v>
      </c>
    </row>
    <row r="21" spans="2:5" s="233" customFormat="1" ht="21.75">
      <c r="B21" s="230" t="s">
        <v>139</v>
      </c>
      <c r="C21" s="231"/>
      <c r="D21" s="232"/>
      <c r="E21" s="231" t="s">
        <v>135</v>
      </c>
    </row>
    <row r="22" spans="2:5" s="233" customFormat="1" ht="21.75">
      <c r="B22" s="230" t="s">
        <v>140</v>
      </c>
      <c r="C22" s="231"/>
      <c r="D22" s="232"/>
      <c r="E22" s="231"/>
    </row>
    <row r="23" spans="2:5" s="233" customFormat="1" ht="21.75">
      <c r="B23" s="230" t="s">
        <v>141</v>
      </c>
      <c r="C23" s="231"/>
      <c r="D23" s="232"/>
      <c r="E23" s="231" t="s">
        <v>142</v>
      </c>
    </row>
    <row r="24" spans="2:5" s="233" customFormat="1" ht="21.75">
      <c r="B24" s="230" t="s">
        <v>143</v>
      </c>
      <c r="C24" s="231"/>
      <c r="D24" s="232"/>
      <c r="E24" s="231"/>
    </row>
    <row r="25" spans="2:5" s="233" customFormat="1" ht="21.75">
      <c r="B25" s="230" t="s">
        <v>144</v>
      </c>
      <c r="C25" s="231"/>
      <c r="D25" s="232"/>
      <c r="E25" s="231"/>
    </row>
    <row r="26" spans="2:5" s="233" customFormat="1" ht="21.75">
      <c r="B26" s="230" t="s">
        <v>145</v>
      </c>
      <c r="C26" s="231"/>
      <c r="D26" s="232"/>
      <c r="E26" s="231"/>
    </row>
    <row r="27" spans="2:5" s="233" customFormat="1" ht="21.75">
      <c r="B27" s="231" t="s">
        <v>146</v>
      </c>
      <c r="C27" s="231"/>
      <c r="D27" s="232"/>
      <c r="E27" s="231"/>
    </row>
    <row r="28" spans="2:5" s="233" customFormat="1" ht="21.75">
      <c r="B28" s="230" t="s">
        <v>147</v>
      </c>
      <c r="C28" s="231"/>
      <c r="D28" s="232"/>
      <c r="E28" s="231"/>
    </row>
    <row r="29" spans="2:5" s="233" customFormat="1" ht="21.75">
      <c r="B29" s="230" t="s">
        <v>148</v>
      </c>
      <c r="C29" s="231"/>
      <c r="D29" s="232"/>
      <c r="E29" s="231"/>
    </row>
    <row r="30" spans="2:5" s="233" customFormat="1" ht="21.75">
      <c r="B30" s="230" t="s">
        <v>149</v>
      </c>
      <c r="C30" s="231"/>
      <c r="D30" s="232"/>
      <c r="E30" s="231"/>
    </row>
    <row r="31" spans="2:5" s="233" customFormat="1" ht="21.75">
      <c r="B31" s="230" t="s">
        <v>150</v>
      </c>
      <c r="C31" s="231"/>
      <c r="D31" s="232"/>
      <c r="E31" s="231"/>
    </row>
    <row r="32" spans="2:5" s="233" customFormat="1" ht="21.75">
      <c r="B32" s="230" t="s">
        <v>151</v>
      </c>
      <c r="C32" s="231"/>
      <c r="D32" s="232"/>
      <c r="E32" s="231"/>
    </row>
    <row r="33" spans="2:5" s="233" customFormat="1" ht="21.75">
      <c r="B33" s="230" t="s">
        <v>152</v>
      </c>
      <c r="C33" s="231"/>
      <c r="D33" s="232"/>
      <c r="E33" s="231" t="s">
        <v>142</v>
      </c>
    </row>
    <row r="34" spans="2:5" s="233" customFormat="1" ht="21.75">
      <c r="B34" s="230" t="s">
        <v>153</v>
      </c>
      <c r="C34" s="231"/>
      <c r="D34" s="232"/>
      <c r="E34" s="231" t="s">
        <v>135</v>
      </c>
    </row>
    <row r="35" spans="2:5" ht="21" customHeight="1">
      <c r="B35" s="225" t="s">
        <v>154</v>
      </c>
      <c r="C35" s="226"/>
      <c r="D35" s="228"/>
      <c r="E35" s="226"/>
    </row>
    <row r="36" spans="2:5" s="233" customFormat="1" ht="21.75">
      <c r="B36" s="230" t="s">
        <v>155</v>
      </c>
      <c r="C36" s="231"/>
      <c r="D36" s="232"/>
      <c r="E36" s="231" t="s">
        <v>135</v>
      </c>
    </row>
    <row r="37" spans="2:5" s="233" customFormat="1" ht="21.75">
      <c r="B37" s="230" t="s">
        <v>156</v>
      </c>
      <c r="C37" s="231"/>
      <c r="D37" s="232"/>
      <c r="E37" s="231" t="s">
        <v>135</v>
      </c>
    </row>
    <row r="38" spans="2:5" s="233" customFormat="1" ht="21.75">
      <c r="B38" s="230" t="s">
        <v>157</v>
      </c>
      <c r="C38" s="231"/>
      <c r="D38" s="232"/>
      <c r="E38" s="231"/>
    </row>
    <row r="39" spans="2:5" s="233" customFormat="1" ht="21.75">
      <c r="B39" s="230" t="s">
        <v>158</v>
      </c>
      <c r="C39" s="231"/>
      <c r="D39" s="232"/>
      <c r="E39" s="231"/>
    </row>
    <row r="40" spans="2:5" s="233" customFormat="1" ht="21.75">
      <c r="B40" s="230" t="s">
        <v>159</v>
      </c>
      <c r="C40" s="231"/>
      <c r="D40" s="232"/>
      <c r="E40" s="231" t="s">
        <v>135</v>
      </c>
    </row>
    <row r="41" spans="2:5" s="233" customFormat="1" ht="21.75">
      <c r="B41" s="231" t="s">
        <v>160</v>
      </c>
      <c r="C41" s="231"/>
      <c r="D41" s="232"/>
      <c r="E41" s="231" t="s">
        <v>135</v>
      </c>
    </row>
    <row r="42" spans="2:5" s="233" customFormat="1" ht="21.75">
      <c r="B42" s="230" t="s">
        <v>161</v>
      </c>
      <c r="C42" s="231"/>
      <c r="D42" s="232"/>
      <c r="E42" s="231"/>
    </row>
    <row r="43" spans="2:5" s="233" customFormat="1" ht="21.75">
      <c r="B43" s="230" t="s">
        <v>162</v>
      </c>
      <c r="C43" s="231"/>
      <c r="D43" s="232"/>
      <c r="E43" s="231"/>
    </row>
    <row r="44" spans="2:5" s="233" customFormat="1" ht="21.75">
      <c r="B44" s="230" t="s">
        <v>163</v>
      </c>
      <c r="C44" s="231"/>
      <c r="D44" s="232"/>
      <c r="E44" s="231"/>
    </row>
    <row r="45" spans="2:5" s="233" customFormat="1" ht="21.75">
      <c r="B45" s="230" t="s">
        <v>164</v>
      </c>
      <c r="C45" s="231"/>
      <c r="D45" s="232"/>
      <c r="E45" s="231"/>
    </row>
    <row r="46" spans="2:5" s="233" customFormat="1" ht="21.75">
      <c r="B46" s="231" t="s">
        <v>165</v>
      </c>
      <c r="C46" s="231"/>
      <c r="D46" s="232"/>
      <c r="E46" s="231" t="s">
        <v>135</v>
      </c>
    </row>
    <row r="47" spans="2:5" s="233" customFormat="1" ht="21.75">
      <c r="B47" s="230" t="s">
        <v>166</v>
      </c>
      <c r="C47" s="231"/>
      <c r="D47" s="232"/>
      <c r="E47" s="231"/>
    </row>
    <row r="48" spans="2:5" s="233" customFormat="1" ht="21.75">
      <c r="B48" s="230" t="s">
        <v>167</v>
      </c>
      <c r="C48" s="231"/>
      <c r="D48" s="232"/>
      <c r="E48" s="231"/>
    </row>
    <row r="49" spans="2:5" ht="21.75">
      <c r="B49" s="231" t="s">
        <v>168</v>
      </c>
      <c r="C49" s="226"/>
      <c r="D49" s="226"/>
      <c r="E49" s="226"/>
    </row>
    <row r="50" spans="2:5" s="233" customFormat="1" ht="21.75">
      <c r="B50" s="230" t="s">
        <v>169</v>
      </c>
      <c r="C50" s="231"/>
      <c r="D50" s="232"/>
      <c r="E50" s="231" t="s">
        <v>170</v>
      </c>
    </row>
    <row r="51" spans="2:5" ht="21" customHeight="1">
      <c r="B51" s="225" t="s">
        <v>171</v>
      </c>
      <c r="C51" s="226"/>
      <c r="D51" s="228"/>
      <c r="E51" s="226"/>
    </row>
    <row r="52" spans="2:5" ht="21" customHeight="1">
      <c r="B52" s="229" t="s">
        <v>172</v>
      </c>
      <c r="C52" s="226"/>
      <c r="D52" s="228"/>
      <c r="E52" s="226"/>
    </row>
    <row r="53" spans="2:5" ht="21" customHeight="1">
      <c r="B53" s="229" t="s">
        <v>173</v>
      </c>
      <c r="C53" s="226"/>
      <c r="D53" s="228"/>
      <c r="E53" s="226" t="s">
        <v>170</v>
      </c>
    </row>
    <row r="54" spans="2:5" ht="21" customHeight="1">
      <c r="B54" s="226" t="s">
        <v>174</v>
      </c>
      <c r="C54" s="226"/>
      <c r="D54" s="228"/>
      <c r="E54" s="226"/>
    </row>
    <row r="55" spans="2:5" ht="21" customHeight="1">
      <c r="B55" s="229" t="s">
        <v>175</v>
      </c>
      <c r="C55" s="226"/>
      <c r="D55" s="228"/>
      <c r="E55" s="226"/>
    </row>
    <row r="56" spans="2:5" ht="21" customHeight="1">
      <c r="B56" s="229" t="s">
        <v>176</v>
      </c>
      <c r="C56" s="226"/>
      <c r="D56" s="228"/>
      <c r="E56" s="226"/>
    </row>
    <row r="57" spans="2:5" ht="21" customHeight="1">
      <c r="B57" s="225" t="s">
        <v>177</v>
      </c>
      <c r="C57" s="226"/>
      <c r="D57" s="228"/>
      <c r="E57" s="226"/>
    </row>
    <row r="58" spans="2:5" ht="21.75">
      <c r="B58" s="225" t="s">
        <v>178</v>
      </c>
      <c r="C58" s="226"/>
      <c r="D58" s="228"/>
      <c r="E58" s="226"/>
    </row>
    <row r="59" spans="2:5" ht="21.75">
      <c r="B59" s="234" t="s">
        <v>179</v>
      </c>
      <c r="C59" s="226"/>
      <c r="D59" s="228"/>
      <c r="E59" s="226"/>
    </row>
    <row r="60" spans="2:5" ht="21.75">
      <c r="B60" s="225" t="s">
        <v>180</v>
      </c>
      <c r="C60" s="226"/>
      <c r="D60" s="228"/>
      <c r="E60" s="226"/>
    </row>
    <row r="61" spans="2:5" ht="21.75">
      <c r="B61" s="229" t="s">
        <v>181</v>
      </c>
      <c r="C61" s="226"/>
      <c r="D61" s="228"/>
      <c r="E61" s="226"/>
    </row>
    <row r="62" spans="2:5" ht="21.75">
      <c r="B62" s="229" t="s">
        <v>182</v>
      </c>
      <c r="C62" s="226"/>
      <c r="D62" s="228"/>
      <c r="E62" s="226"/>
    </row>
    <row r="63" spans="2:5" ht="21.75">
      <c r="B63" s="229" t="s">
        <v>183</v>
      </c>
      <c r="C63" s="226"/>
      <c r="D63" s="228"/>
      <c r="E63" s="226"/>
    </row>
    <row r="64" spans="2:5" ht="21.75">
      <c r="B64" s="229" t="s">
        <v>182</v>
      </c>
      <c r="C64" s="226"/>
      <c r="D64" s="228"/>
      <c r="E64" s="226"/>
    </row>
    <row r="65" spans="2:5" ht="21.75">
      <c r="B65" s="229" t="s">
        <v>184</v>
      </c>
      <c r="C65" s="226"/>
      <c r="D65" s="228"/>
      <c r="E65" s="226"/>
    </row>
    <row r="66" spans="2:5" ht="21.75">
      <c r="B66" s="229" t="s">
        <v>182</v>
      </c>
      <c r="C66" s="226"/>
      <c r="D66" s="228"/>
      <c r="E66" s="226"/>
    </row>
    <row r="67" spans="2:5" ht="21.75">
      <c r="B67" s="229" t="s">
        <v>185</v>
      </c>
      <c r="C67" s="226"/>
      <c r="D67" s="228"/>
      <c r="E67" s="226" t="s">
        <v>186</v>
      </c>
    </row>
    <row r="68" spans="2:5" ht="21.75">
      <c r="B68" s="229" t="s">
        <v>182</v>
      </c>
      <c r="C68" s="226"/>
      <c r="D68" s="228"/>
      <c r="E68" s="226" t="s">
        <v>187</v>
      </c>
    </row>
    <row r="69" spans="2:5" ht="21.75">
      <c r="B69" s="229" t="s">
        <v>188</v>
      </c>
      <c r="C69" s="226"/>
      <c r="D69" s="228"/>
      <c r="E69" s="226" t="s">
        <v>189</v>
      </c>
    </row>
    <row r="70" spans="2:5" ht="21.75">
      <c r="B70" s="229" t="s">
        <v>182</v>
      </c>
      <c r="C70" s="226"/>
      <c r="D70" s="228"/>
      <c r="E70" s="226" t="s">
        <v>190</v>
      </c>
    </row>
    <row r="71" spans="2:5" ht="21.75">
      <c r="B71" s="229" t="s">
        <v>191</v>
      </c>
      <c r="C71" s="226"/>
      <c r="D71" s="228"/>
      <c r="E71" s="226"/>
    </row>
    <row r="72" spans="2:5" ht="21.75">
      <c r="B72" s="229" t="s">
        <v>182</v>
      </c>
      <c r="C72" s="226"/>
      <c r="D72" s="228"/>
      <c r="E72" s="226"/>
    </row>
    <row r="73" spans="2:5" ht="21.75">
      <c r="B73" s="229" t="s">
        <v>192</v>
      </c>
      <c r="C73" s="226"/>
      <c r="D73" s="228"/>
      <c r="E73" s="226"/>
    </row>
    <row r="74" spans="2:5" ht="21.75">
      <c r="B74" s="229" t="s">
        <v>182</v>
      </c>
      <c r="C74" s="226"/>
      <c r="D74" s="228"/>
      <c r="E74" s="226"/>
    </row>
    <row r="75" spans="2:5" ht="21.75">
      <c r="B75" s="229" t="s">
        <v>193</v>
      </c>
      <c r="C75" s="226"/>
      <c r="D75" s="228"/>
      <c r="E75" s="226"/>
    </row>
    <row r="76" spans="2:5" ht="21.75">
      <c r="B76" s="229" t="s">
        <v>182</v>
      </c>
      <c r="C76" s="226"/>
      <c r="D76" s="228"/>
      <c r="E76" s="226"/>
    </row>
    <row r="77" spans="2:5" ht="21" customHeight="1">
      <c r="B77" s="229" t="s">
        <v>194</v>
      </c>
      <c r="C77" s="226"/>
      <c r="D77" s="228"/>
      <c r="E77" s="226"/>
    </row>
    <row r="78" spans="2:5" ht="21" customHeight="1">
      <c r="B78" s="229" t="s">
        <v>182</v>
      </c>
      <c r="C78" s="226"/>
      <c r="D78" s="228"/>
      <c r="E78" s="226"/>
    </row>
    <row r="79" spans="2:5" ht="21" customHeight="1">
      <c r="B79" s="229" t="s">
        <v>182</v>
      </c>
      <c r="C79" s="226"/>
      <c r="D79" s="228"/>
      <c r="E79" s="226" t="s">
        <v>186</v>
      </c>
    </row>
    <row r="80" spans="2:5" ht="21" customHeight="1">
      <c r="B80" s="229" t="s">
        <v>195</v>
      </c>
      <c r="C80" s="226"/>
      <c r="D80" s="228"/>
      <c r="E80" s="226" t="s">
        <v>187</v>
      </c>
    </row>
    <row r="81" spans="2:5" ht="21" customHeight="1">
      <c r="B81" s="229" t="s">
        <v>182</v>
      </c>
      <c r="C81" s="226"/>
      <c r="D81" s="228"/>
      <c r="E81" s="226" t="s">
        <v>189</v>
      </c>
    </row>
    <row r="82" spans="2:5" ht="21" customHeight="1">
      <c r="B82" s="229" t="s">
        <v>196</v>
      </c>
      <c r="C82" s="226"/>
      <c r="D82" s="228"/>
      <c r="E82" s="226" t="s">
        <v>190</v>
      </c>
    </row>
    <row r="83" spans="2:5" ht="21" customHeight="1">
      <c r="B83" s="229" t="s">
        <v>182</v>
      </c>
      <c r="C83" s="226"/>
      <c r="D83" s="228"/>
      <c r="E83" s="226"/>
    </row>
    <row r="84" spans="2:5" ht="21" customHeight="1">
      <c r="B84" s="229"/>
      <c r="C84" s="226"/>
      <c r="D84" s="228"/>
      <c r="E84" s="226"/>
    </row>
    <row r="85" spans="2:5" ht="21" customHeight="1">
      <c r="B85" s="225" t="s">
        <v>197</v>
      </c>
      <c r="C85" s="226"/>
      <c r="D85" s="228"/>
      <c r="E85" s="226"/>
    </row>
    <row r="86" spans="2:5" ht="21" customHeight="1">
      <c r="B86" s="229" t="s">
        <v>198</v>
      </c>
      <c r="C86" s="226"/>
      <c r="D86" s="228"/>
      <c r="E86" s="226"/>
    </row>
    <row r="87" spans="2:5" ht="21" customHeight="1">
      <c r="B87" s="229" t="s">
        <v>199</v>
      </c>
      <c r="C87" s="226"/>
      <c r="D87" s="228"/>
      <c r="E87" s="226"/>
    </row>
    <row r="88" spans="2:5" ht="21" customHeight="1">
      <c r="B88" s="229" t="s">
        <v>200</v>
      </c>
      <c r="C88" s="226"/>
      <c r="D88" s="228"/>
      <c r="E88" s="226"/>
    </row>
    <row r="89" spans="2:5" ht="21" customHeight="1">
      <c r="B89" s="229" t="s">
        <v>182</v>
      </c>
      <c r="C89" s="226"/>
      <c r="D89" s="228"/>
      <c r="E89" s="226"/>
    </row>
    <row r="90" spans="2:5" ht="21" customHeight="1">
      <c r="B90" s="229" t="s">
        <v>201</v>
      </c>
      <c r="C90" s="226"/>
      <c r="D90" s="228"/>
      <c r="E90" s="226"/>
    </row>
    <row r="91" spans="2:5" ht="21" customHeight="1">
      <c r="B91" s="229" t="s">
        <v>182</v>
      </c>
      <c r="C91" s="226"/>
      <c r="D91" s="228"/>
      <c r="E91" s="226"/>
    </row>
    <row r="92" spans="2:5" ht="21" customHeight="1">
      <c r="B92" s="229" t="s">
        <v>202</v>
      </c>
      <c r="C92" s="226"/>
      <c r="D92" s="228"/>
      <c r="E92" s="226" t="s">
        <v>186</v>
      </c>
    </row>
    <row r="93" spans="2:5" ht="21" customHeight="1">
      <c r="B93" s="229" t="s">
        <v>182</v>
      </c>
      <c r="C93" s="226"/>
      <c r="D93" s="228"/>
      <c r="E93" s="226" t="s">
        <v>187</v>
      </c>
    </row>
    <row r="94" spans="2:5" ht="21" customHeight="1">
      <c r="B94" s="229" t="s">
        <v>203</v>
      </c>
      <c r="C94" s="226"/>
      <c r="D94" s="228"/>
      <c r="E94" s="226" t="s">
        <v>189</v>
      </c>
    </row>
    <row r="95" spans="2:5" ht="21" customHeight="1">
      <c r="B95" s="229" t="s">
        <v>182</v>
      </c>
      <c r="C95" s="226"/>
      <c r="D95" s="228"/>
      <c r="E95" s="226" t="s">
        <v>190</v>
      </c>
    </row>
    <row r="96" spans="2:5" ht="21" customHeight="1">
      <c r="B96" s="229" t="s">
        <v>204</v>
      </c>
      <c r="C96" s="226"/>
      <c r="D96" s="228"/>
      <c r="E96" s="226"/>
    </row>
    <row r="97" spans="2:5" ht="21" customHeight="1">
      <c r="B97" s="229" t="s">
        <v>182</v>
      </c>
      <c r="C97" s="226"/>
      <c r="D97" s="228"/>
      <c r="E97" s="226"/>
    </row>
    <row r="98" spans="2:5" ht="21" customHeight="1">
      <c r="B98" s="229" t="s">
        <v>205</v>
      </c>
      <c r="C98" s="226"/>
      <c r="D98" s="228"/>
      <c r="E98" s="226"/>
    </row>
    <row r="99" spans="2:5" ht="21" customHeight="1">
      <c r="B99" s="229" t="s">
        <v>182</v>
      </c>
      <c r="C99" s="226"/>
      <c r="D99" s="228"/>
      <c r="E99" s="226"/>
    </row>
    <row r="100" spans="2:5" ht="21" customHeight="1">
      <c r="B100" s="229" t="s">
        <v>206</v>
      </c>
      <c r="C100" s="226"/>
      <c r="D100" s="228"/>
      <c r="E100" s="226"/>
    </row>
    <row r="101" spans="2:5" ht="21" customHeight="1">
      <c r="B101" s="229" t="s">
        <v>182</v>
      </c>
      <c r="C101" s="226"/>
      <c r="D101" s="228"/>
      <c r="E101" s="226"/>
    </row>
    <row r="102" spans="2:5" ht="21" customHeight="1">
      <c r="B102" s="229" t="s">
        <v>207</v>
      </c>
      <c r="C102" s="226"/>
      <c r="D102" s="228"/>
      <c r="E102" s="226"/>
    </row>
    <row r="103" spans="2:5" ht="21" customHeight="1">
      <c r="B103" s="229" t="s">
        <v>182</v>
      </c>
      <c r="C103" s="226"/>
      <c r="D103" s="228"/>
      <c r="E103" s="226"/>
    </row>
    <row r="104" spans="2:5" ht="21" customHeight="1">
      <c r="B104" s="229" t="s">
        <v>208</v>
      </c>
      <c r="C104" s="226"/>
      <c r="D104" s="228"/>
      <c r="E104" s="226"/>
    </row>
    <row r="105" spans="2:5" ht="21" customHeight="1">
      <c r="B105" s="229" t="s">
        <v>182</v>
      </c>
      <c r="C105" s="226"/>
      <c r="D105" s="228"/>
      <c r="E105" s="226"/>
    </row>
    <row r="106" spans="2:5" ht="21" customHeight="1">
      <c r="B106" s="229" t="s">
        <v>209</v>
      </c>
      <c r="C106" s="226"/>
      <c r="D106" s="228"/>
      <c r="E106" s="226" t="s">
        <v>186</v>
      </c>
    </row>
    <row r="107" spans="2:5" ht="21" customHeight="1">
      <c r="B107" s="229" t="s">
        <v>182</v>
      </c>
      <c r="C107" s="226"/>
      <c r="D107" s="228"/>
      <c r="E107" s="226" t="s">
        <v>187</v>
      </c>
    </row>
    <row r="108" spans="2:5" ht="21" customHeight="1">
      <c r="B108" s="229" t="s">
        <v>210</v>
      </c>
      <c r="C108" s="226"/>
      <c r="D108" s="228"/>
      <c r="E108" s="226" t="s">
        <v>189</v>
      </c>
    </row>
    <row r="109" spans="2:5" ht="21" customHeight="1">
      <c r="B109" s="229" t="s">
        <v>182</v>
      </c>
      <c r="C109" s="226"/>
      <c r="D109" s="228"/>
      <c r="E109" s="226" t="s">
        <v>190</v>
      </c>
    </row>
    <row r="110" spans="2:5" ht="21" customHeight="1">
      <c r="B110" s="229" t="s">
        <v>211</v>
      </c>
      <c r="C110" s="226"/>
      <c r="D110" s="228"/>
      <c r="E110" s="226"/>
    </row>
    <row r="111" spans="2:5" ht="21" customHeight="1">
      <c r="B111" s="229" t="s">
        <v>182</v>
      </c>
      <c r="C111" s="226"/>
      <c r="D111" s="228"/>
      <c r="E111" s="226"/>
    </row>
    <row r="112" spans="2:5" ht="21" customHeight="1">
      <c r="B112" s="229" t="s">
        <v>212</v>
      </c>
      <c r="C112" s="226"/>
      <c r="D112" s="228"/>
      <c r="E112" s="226"/>
    </row>
    <row r="113" spans="2:5" ht="21" customHeight="1">
      <c r="B113" s="229" t="s">
        <v>182</v>
      </c>
      <c r="C113" s="226"/>
      <c r="D113" s="228"/>
      <c r="E113" s="226"/>
    </row>
    <row r="114" spans="2:5" ht="21" customHeight="1">
      <c r="B114" s="225" t="s">
        <v>213</v>
      </c>
      <c r="C114" s="226"/>
      <c r="D114" s="228"/>
      <c r="E114" s="226" t="s">
        <v>135</v>
      </c>
    </row>
    <row r="115" spans="2:5" ht="21" customHeight="1">
      <c r="B115" s="229" t="s">
        <v>214</v>
      </c>
      <c r="C115" s="226"/>
      <c r="D115" s="228"/>
      <c r="E115" s="226"/>
    </row>
    <row r="116" spans="2:5" ht="21" customHeight="1">
      <c r="B116" s="229" t="s">
        <v>215</v>
      </c>
      <c r="C116" s="226"/>
      <c r="D116" s="228"/>
      <c r="E116" s="226" t="s">
        <v>135</v>
      </c>
    </row>
    <row r="117" spans="2:5" ht="21" customHeight="1">
      <c r="B117" s="229" t="s">
        <v>216</v>
      </c>
      <c r="C117" s="226"/>
      <c r="D117" s="228"/>
      <c r="E117" s="226" t="s">
        <v>186</v>
      </c>
    </row>
    <row r="118" spans="2:5" ht="21" customHeight="1">
      <c r="B118" s="229" t="s">
        <v>217</v>
      </c>
      <c r="C118" s="226"/>
      <c r="D118" s="228"/>
      <c r="E118" s="226" t="s">
        <v>135</v>
      </c>
    </row>
    <row r="119" spans="2:5" ht="21" customHeight="1">
      <c r="B119" s="225" t="s">
        <v>218</v>
      </c>
      <c r="C119" s="226"/>
      <c r="D119" s="228"/>
      <c r="E119" s="226" t="s">
        <v>135</v>
      </c>
    </row>
    <row r="120" spans="2:5" ht="21" customHeight="1">
      <c r="B120" s="229" t="s">
        <v>219</v>
      </c>
      <c r="C120" s="226"/>
      <c r="D120" s="228"/>
      <c r="E120" s="226" t="s">
        <v>135</v>
      </c>
    </row>
    <row r="121" spans="2:5" ht="21" customHeight="1">
      <c r="B121" s="235"/>
      <c r="C121" s="235"/>
      <c r="D121" s="236"/>
      <c r="E121" s="235"/>
    </row>
    <row r="122" spans="2:5" ht="12.75" customHeight="1">
      <c r="B122" s="302"/>
      <c r="C122" s="302"/>
      <c r="D122" s="303"/>
      <c r="E122" s="302"/>
    </row>
    <row r="123" ht="21" customHeight="1">
      <c r="B123" s="301" t="s">
        <v>220</v>
      </c>
    </row>
    <row r="124" ht="21" customHeight="1">
      <c r="B124" s="218" t="s">
        <v>221</v>
      </c>
    </row>
    <row r="125" s="238" customFormat="1" ht="21" customHeight="1">
      <c r="B125" s="218" t="s">
        <v>222</v>
      </c>
    </row>
    <row r="126" ht="21" customHeight="1">
      <c r="B126" s="218" t="s">
        <v>223</v>
      </c>
    </row>
  </sheetData>
  <sheetProtection/>
  <mergeCells count="2">
    <mergeCell ref="C9:D9"/>
    <mergeCell ref="B2:E2"/>
  </mergeCells>
  <printOptions horizontalCentered="1"/>
  <pageMargins left="0" right="0" top="0.3937007874015748" bottom="0.41" header="0.25" footer="0.11811023622047245"/>
  <pageSetup horizontalDpi="600" verticalDpi="600" orientation="landscape" paperSize="9" scale="98" r:id="rId2"/>
  <headerFooter alignWithMargins="0">
    <oddHeader>&amp;C&amp;P</oddHeader>
    <oddFooter>&amp;R&amp;F 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2"/>
  <sheetViews>
    <sheetView zoomScalePageLayoutView="0" workbookViewId="0" topLeftCell="A1">
      <selection activeCell="E16" sqref="E16"/>
    </sheetView>
  </sheetViews>
  <sheetFormatPr defaultColWidth="9.140625" defaultRowHeight="21.75"/>
  <cols>
    <col min="1" max="1" width="35.7109375" style="214" customWidth="1"/>
    <col min="2" max="2" width="15.140625" style="214" hidden="1" customWidth="1"/>
    <col min="3" max="5" width="15.140625" style="214" customWidth="1"/>
    <col min="6" max="8" width="11.7109375" style="214" customWidth="1"/>
    <col min="9" max="10" width="13.421875" style="214" customWidth="1"/>
    <col min="11" max="11" width="12.57421875" style="214" customWidth="1"/>
    <col min="12" max="12" width="13.7109375" style="214" customWidth="1"/>
    <col min="13" max="13" width="12.57421875" style="214" customWidth="1"/>
    <col min="14" max="14" width="14.00390625" style="214" customWidth="1"/>
    <col min="15" max="15" width="13.28125" style="214" customWidth="1"/>
    <col min="16" max="16" width="15.421875" style="214" customWidth="1"/>
    <col min="17" max="16384" width="9.140625" style="214" customWidth="1"/>
  </cols>
  <sheetData>
    <row r="1" spans="1:8" ht="9.75" customHeight="1">
      <c r="A1" s="265"/>
      <c r="H1" s="266"/>
    </row>
    <row r="2" spans="8:21" ht="22.5" customHeight="1">
      <c r="H2" s="569" t="s">
        <v>413</v>
      </c>
      <c r="I2" s="569"/>
      <c r="J2" s="569"/>
      <c r="K2" s="569"/>
      <c r="L2" s="267"/>
      <c r="M2" s="267"/>
      <c r="N2" s="268"/>
      <c r="P2" s="211"/>
      <c r="Q2" s="211"/>
      <c r="R2" s="211"/>
      <c r="S2" s="211"/>
      <c r="T2" s="211"/>
      <c r="U2" s="245"/>
    </row>
    <row r="3" spans="1:21" ht="22.5" customHeight="1">
      <c r="A3" s="269" t="s">
        <v>224</v>
      </c>
      <c r="B3" s="270"/>
      <c r="C3" s="270"/>
      <c r="D3" s="270"/>
      <c r="E3" s="270"/>
      <c r="F3" s="270"/>
      <c r="G3" s="270"/>
      <c r="H3" s="269"/>
      <c r="I3" s="271"/>
      <c r="J3" s="272"/>
      <c r="K3" s="271"/>
      <c r="L3" s="272"/>
      <c r="M3" s="211"/>
      <c r="P3" s="273" t="s">
        <v>225</v>
      </c>
      <c r="Q3" s="211"/>
      <c r="R3" s="211"/>
      <c r="S3" s="211"/>
      <c r="T3" s="211"/>
      <c r="U3" s="245"/>
    </row>
    <row r="4" spans="1:21" ht="24">
      <c r="A4" s="217" t="s">
        <v>120</v>
      </c>
      <c r="B4" s="211"/>
      <c r="C4" s="211"/>
      <c r="D4" s="211"/>
      <c r="E4" s="211"/>
      <c r="H4" s="249" t="s">
        <v>226</v>
      </c>
      <c r="J4" s="211"/>
      <c r="L4" s="211"/>
      <c r="M4" s="211"/>
      <c r="O4" s="211"/>
      <c r="P4" s="273" t="s">
        <v>414</v>
      </c>
      <c r="Q4" s="211"/>
      <c r="R4" s="211"/>
      <c r="S4" s="211"/>
      <c r="T4" s="211"/>
      <c r="U4" s="211"/>
    </row>
    <row r="5" spans="1:21" ht="24">
      <c r="A5" s="210" t="s">
        <v>121</v>
      </c>
      <c r="B5" s="211"/>
      <c r="C5" s="211"/>
      <c r="D5" s="211"/>
      <c r="E5" s="211"/>
      <c r="J5" s="211"/>
      <c r="L5" s="211"/>
      <c r="M5" s="211"/>
      <c r="N5" s="211"/>
      <c r="O5" s="211"/>
      <c r="P5" s="211"/>
      <c r="Q5" s="211"/>
      <c r="R5" s="211"/>
      <c r="S5" s="211"/>
      <c r="T5" s="211"/>
      <c r="U5" s="211"/>
    </row>
    <row r="6" spans="1:21" ht="22.5" customHeight="1">
      <c r="A6" s="210" t="s">
        <v>122</v>
      </c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</row>
    <row r="7" spans="1:21" ht="22.5" customHeight="1">
      <c r="A7" s="210" t="s">
        <v>123</v>
      </c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</row>
    <row r="8" spans="1:16" ht="22.5" customHeight="1">
      <c r="A8" s="246"/>
      <c r="H8" s="570"/>
      <c r="I8" s="570"/>
      <c r="J8" s="570"/>
      <c r="K8" s="570"/>
      <c r="L8" s="570"/>
      <c r="M8" s="570"/>
      <c r="N8" s="570"/>
      <c r="P8" s="274" t="s">
        <v>227</v>
      </c>
    </row>
    <row r="9" spans="1:16" s="243" customFormat="1" ht="21.75">
      <c r="A9" s="409"/>
      <c r="B9" s="564" t="s">
        <v>228</v>
      </c>
      <c r="C9" s="565"/>
      <c r="D9" s="565"/>
      <c r="E9" s="565"/>
      <c r="F9" s="565"/>
      <c r="G9" s="565"/>
      <c r="H9" s="565"/>
      <c r="I9" s="565"/>
      <c r="J9" s="566"/>
      <c r="K9" s="564" t="s">
        <v>229</v>
      </c>
      <c r="L9" s="565"/>
      <c r="M9" s="566"/>
      <c r="N9" s="410"/>
      <c r="O9" s="410"/>
      <c r="P9" s="410"/>
    </row>
    <row r="10" spans="1:16" s="243" customFormat="1" ht="24">
      <c r="A10" s="260" t="s">
        <v>230</v>
      </c>
      <c r="B10" s="411" t="s">
        <v>231</v>
      </c>
      <c r="C10" s="567" t="s">
        <v>232</v>
      </c>
      <c r="D10" s="568"/>
      <c r="E10" s="412" t="s">
        <v>233</v>
      </c>
      <c r="F10" s="413" t="s">
        <v>234</v>
      </c>
      <c r="G10" s="413" t="s">
        <v>235</v>
      </c>
      <c r="H10" s="413" t="s">
        <v>236</v>
      </c>
      <c r="I10" s="413" t="s">
        <v>231</v>
      </c>
      <c r="J10" s="254" t="s">
        <v>237</v>
      </c>
      <c r="K10" s="411" t="s">
        <v>231</v>
      </c>
      <c r="L10" s="411" t="s">
        <v>238</v>
      </c>
      <c r="M10" s="254" t="s">
        <v>237</v>
      </c>
      <c r="N10" s="254" t="s">
        <v>239</v>
      </c>
      <c r="O10" s="254" t="s">
        <v>240</v>
      </c>
      <c r="P10" s="254" t="s">
        <v>128</v>
      </c>
    </row>
    <row r="11" spans="1:16" s="243" customFormat="1" ht="24">
      <c r="A11" s="275"/>
      <c r="B11" s="255" t="s">
        <v>241</v>
      </c>
      <c r="C11" s="276" t="s">
        <v>242</v>
      </c>
      <c r="D11" s="277" t="s">
        <v>243</v>
      </c>
      <c r="E11" s="276"/>
      <c r="F11" s="256"/>
      <c r="G11" s="256" t="s">
        <v>244</v>
      </c>
      <c r="H11" s="256"/>
      <c r="I11" s="256" t="s">
        <v>245</v>
      </c>
      <c r="J11" s="256"/>
      <c r="K11" s="255" t="s">
        <v>246</v>
      </c>
      <c r="L11" s="255" t="s">
        <v>247</v>
      </c>
      <c r="M11" s="256"/>
      <c r="N11" s="256" t="s">
        <v>248</v>
      </c>
      <c r="O11" s="256" t="s">
        <v>249</v>
      </c>
      <c r="P11" s="256"/>
    </row>
    <row r="12" spans="1:16" s="243" customFormat="1" ht="24.75" thickBot="1">
      <c r="A12" s="257" t="s">
        <v>128</v>
      </c>
      <c r="B12" s="257"/>
      <c r="C12" s="278"/>
      <c r="D12" s="278"/>
      <c r="E12" s="279"/>
      <c r="F12" s="258"/>
      <c r="G12" s="258"/>
      <c r="H12" s="258"/>
      <c r="I12" s="258"/>
      <c r="J12" s="258"/>
      <c r="K12" s="257"/>
      <c r="L12" s="257"/>
      <c r="M12" s="258"/>
      <c r="N12" s="258"/>
      <c r="O12" s="258"/>
      <c r="P12" s="258"/>
    </row>
    <row r="13" spans="1:16" s="211" customFormat="1" ht="24.75" thickTop="1">
      <c r="A13" s="259"/>
      <c r="B13" s="260"/>
      <c r="C13" s="280"/>
      <c r="D13" s="280"/>
      <c r="E13" s="281"/>
      <c r="F13" s="261"/>
      <c r="G13" s="261"/>
      <c r="H13" s="261"/>
      <c r="I13" s="261"/>
      <c r="J13" s="261"/>
      <c r="K13" s="260"/>
      <c r="L13" s="260"/>
      <c r="M13" s="261"/>
      <c r="N13" s="261"/>
      <c r="O13" s="261"/>
      <c r="P13" s="261"/>
    </row>
    <row r="14" spans="1:16" s="211" customFormat="1" ht="24">
      <c r="A14" s="259"/>
      <c r="B14" s="260"/>
      <c r="C14" s="280"/>
      <c r="D14" s="280"/>
      <c r="E14" s="281"/>
      <c r="F14" s="261"/>
      <c r="G14" s="261"/>
      <c r="H14" s="261"/>
      <c r="I14" s="261"/>
      <c r="J14" s="261"/>
      <c r="K14" s="260"/>
      <c r="L14" s="260"/>
      <c r="M14" s="261"/>
      <c r="N14" s="261"/>
      <c r="O14" s="261"/>
      <c r="P14" s="261"/>
    </row>
    <row r="15" spans="1:16" s="211" customFormat="1" ht="24">
      <c r="A15" s="259"/>
      <c r="B15" s="260"/>
      <c r="C15" s="280"/>
      <c r="D15" s="280"/>
      <c r="E15" s="281"/>
      <c r="F15" s="261"/>
      <c r="G15" s="261"/>
      <c r="H15" s="261"/>
      <c r="I15" s="261"/>
      <c r="J15" s="261"/>
      <c r="K15" s="260"/>
      <c r="L15" s="260"/>
      <c r="M15" s="261"/>
      <c r="N15" s="261"/>
      <c r="O15" s="261"/>
      <c r="P15" s="261"/>
    </row>
    <row r="16" spans="1:16" s="211" customFormat="1" ht="24">
      <c r="A16" s="259"/>
      <c r="B16" s="260"/>
      <c r="C16" s="280"/>
      <c r="D16" s="280"/>
      <c r="E16" s="281"/>
      <c r="F16" s="261"/>
      <c r="G16" s="261"/>
      <c r="H16" s="261"/>
      <c r="I16" s="261"/>
      <c r="J16" s="261"/>
      <c r="K16" s="260"/>
      <c r="L16" s="260"/>
      <c r="M16" s="261"/>
      <c r="N16" s="261"/>
      <c r="O16" s="261"/>
      <c r="P16" s="261"/>
    </row>
    <row r="17" spans="1:16" s="211" customFormat="1" ht="24">
      <c r="A17" s="259"/>
      <c r="B17" s="260"/>
      <c r="C17" s="280"/>
      <c r="D17" s="280"/>
      <c r="E17" s="281"/>
      <c r="F17" s="261"/>
      <c r="G17" s="261"/>
      <c r="H17" s="261"/>
      <c r="I17" s="261"/>
      <c r="J17" s="261"/>
      <c r="K17" s="260"/>
      <c r="L17" s="260"/>
      <c r="M17" s="261"/>
      <c r="N17" s="261"/>
      <c r="O17" s="261"/>
      <c r="P17" s="261"/>
    </row>
    <row r="18" spans="1:16" s="211" customFormat="1" ht="24">
      <c r="A18" s="259"/>
      <c r="B18" s="260"/>
      <c r="C18" s="280"/>
      <c r="D18" s="280"/>
      <c r="E18" s="281"/>
      <c r="F18" s="261"/>
      <c r="G18" s="261"/>
      <c r="H18" s="261"/>
      <c r="I18" s="261"/>
      <c r="J18" s="261"/>
      <c r="K18" s="260"/>
      <c r="L18" s="260"/>
      <c r="M18" s="261"/>
      <c r="N18" s="261"/>
      <c r="O18" s="261"/>
      <c r="P18" s="261"/>
    </row>
    <row r="19" spans="1:16" s="211" customFormat="1" ht="24">
      <c r="A19" s="259"/>
      <c r="B19" s="260"/>
      <c r="C19" s="282"/>
      <c r="D19" s="282"/>
      <c r="E19" s="283"/>
      <c r="F19" s="261"/>
      <c r="G19" s="261"/>
      <c r="H19" s="261"/>
      <c r="I19" s="261"/>
      <c r="J19" s="261"/>
      <c r="K19" s="260"/>
      <c r="L19" s="260"/>
      <c r="M19" s="261"/>
      <c r="N19" s="261"/>
      <c r="O19" s="261"/>
      <c r="P19" s="261"/>
    </row>
    <row r="20" spans="1:16" s="211" customFormat="1" ht="24">
      <c r="A20" s="259"/>
      <c r="B20" s="260"/>
      <c r="C20" s="282"/>
      <c r="D20" s="282"/>
      <c r="E20" s="283"/>
      <c r="F20" s="261"/>
      <c r="G20" s="261"/>
      <c r="H20" s="261"/>
      <c r="I20" s="261"/>
      <c r="J20" s="261"/>
      <c r="K20" s="260"/>
      <c r="L20" s="260"/>
      <c r="M20" s="261"/>
      <c r="N20" s="261"/>
      <c r="O20" s="261"/>
      <c r="P20" s="261"/>
    </row>
    <row r="21" spans="1:16" s="211" customFormat="1" ht="24">
      <c r="A21" s="259"/>
      <c r="B21" s="260"/>
      <c r="C21" s="280"/>
      <c r="D21" s="280"/>
      <c r="E21" s="281"/>
      <c r="F21" s="261"/>
      <c r="G21" s="261"/>
      <c r="H21" s="261"/>
      <c r="I21" s="261"/>
      <c r="J21" s="261"/>
      <c r="K21" s="260"/>
      <c r="L21" s="260"/>
      <c r="M21" s="261"/>
      <c r="N21" s="261"/>
      <c r="O21" s="261"/>
      <c r="P21" s="261"/>
    </row>
    <row r="22" spans="1:16" s="211" customFormat="1" ht="24">
      <c r="A22" s="213"/>
      <c r="B22" s="263"/>
      <c r="C22" s="263"/>
      <c r="D22" s="264"/>
      <c r="E22" s="264"/>
      <c r="F22" s="264"/>
      <c r="G22" s="264"/>
      <c r="H22" s="264"/>
      <c r="I22" s="264"/>
      <c r="J22" s="264"/>
      <c r="K22" s="263"/>
      <c r="L22" s="263"/>
      <c r="M22" s="264"/>
      <c r="N22" s="264"/>
      <c r="O22" s="264"/>
      <c r="P22" s="264"/>
    </row>
  </sheetData>
  <sheetProtection/>
  <mergeCells count="5">
    <mergeCell ref="B9:J9"/>
    <mergeCell ref="K9:M9"/>
    <mergeCell ref="C10:D10"/>
    <mergeCell ref="H2:K2"/>
    <mergeCell ref="H8:N8"/>
  </mergeCells>
  <printOptions/>
  <pageMargins left="0.1968503937007874" right="0.1968503937007874" top="0.8661417322834646" bottom="0.7480314960629921" header="0.5511811023622047" footer="0.31496062992125984"/>
  <pageSetup horizontalDpi="600" verticalDpi="600" orientation="landscape" scale="65" r:id="rId1"/>
  <headerFooter alignWithMargins="0">
    <oddFooter>&amp;R&amp;F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N12" sqref="N12"/>
    </sheetView>
  </sheetViews>
  <sheetFormatPr defaultColWidth="9.140625" defaultRowHeight="21.75"/>
  <cols>
    <col min="1" max="1" width="1.421875" style="211" customWidth="1"/>
    <col min="2" max="2" width="22.28125" style="211" customWidth="1"/>
    <col min="3" max="5" width="12.140625" style="211" customWidth="1"/>
    <col min="6" max="6" width="11.421875" style="211" customWidth="1"/>
    <col min="7" max="13" width="12.140625" style="211" customWidth="1"/>
    <col min="14" max="14" width="17.00390625" style="211" customWidth="1"/>
    <col min="15" max="16384" width="9.140625" style="211" customWidth="1"/>
  </cols>
  <sheetData>
    <row r="1" spans="2:14" ht="24" customHeight="1">
      <c r="B1" s="214"/>
      <c r="N1" s="245"/>
    </row>
    <row r="2" spans="2:14" ht="24" customHeight="1">
      <c r="B2" s="214"/>
      <c r="C2" s="246" t="s">
        <v>415</v>
      </c>
      <c r="D2" s="247"/>
      <c r="E2" s="247"/>
      <c r="F2" s="247"/>
      <c r="G2" s="247"/>
      <c r="H2" s="247"/>
      <c r="I2" s="247"/>
      <c r="L2" s="247"/>
      <c r="M2" s="247"/>
      <c r="N2" s="248" t="s">
        <v>250</v>
      </c>
    </row>
    <row r="3" spans="2:14" ht="24" customHeight="1">
      <c r="B3" s="210"/>
      <c r="C3" s="249" t="s">
        <v>251</v>
      </c>
      <c r="D3" s="250"/>
      <c r="E3" s="250"/>
      <c r="F3" s="251" t="s">
        <v>252</v>
      </c>
      <c r="G3" s="251"/>
      <c r="H3" s="251"/>
      <c r="I3" s="250"/>
      <c r="J3" s="250"/>
      <c r="K3" s="250"/>
      <c r="L3" s="247"/>
      <c r="M3" s="252" t="s">
        <v>503</v>
      </c>
      <c r="N3" s="252"/>
    </row>
    <row r="4" spans="2:14" ht="24">
      <c r="B4" s="237"/>
      <c r="K4" s="571" t="s">
        <v>253</v>
      </c>
      <c r="L4" s="571"/>
      <c r="M4" s="571"/>
      <c r="N4" s="571"/>
    </row>
    <row r="5" spans="2:14" s="243" customFormat="1" ht="21.75">
      <c r="B5" s="409" t="s">
        <v>254</v>
      </c>
      <c r="C5" s="572" t="s">
        <v>228</v>
      </c>
      <c r="D5" s="565"/>
      <c r="E5" s="565"/>
      <c r="F5" s="565"/>
      <c r="G5" s="565"/>
      <c r="H5" s="566"/>
      <c r="I5" s="572" t="s">
        <v>229</v>
      </c>
      <c r="J5" s="565"/>
      <c r="K5" s="566"/>
      <c r="L5" s="410"/>
      <c r="M5" s="410"/>
      <c r="N5" s="410"/>
    </row>
    <row r="6" spans="2:14" s="243" customFormat="1" ht="21.75">
      <c r="B6" s="253" t="s">
        <v>255</v>
      </c>
      <c r="C6" s="411" t="s">
        <v>231</v>
      </c>
      <c r="D6" s="413" t="s">
        <v>234</v>
      </c>
      <c r="E6" s="413" t="s">
        <v>235</v>
      </c>
      <c r="F6" s="413" t="s">
        <v>236</v>
      </c>
      <c r="G6" s="413" t="s">
        <v>231</v>
      </c>
      <c r="H6" s="254" t="s">
        <v>237</v>
      </c>
      <c r="I6" s="411" t="s">
        <v>231</v>
      </c>
      <c r="J6" s="411" t="s">
        <v>238</v>
      </c>
      <c r="K6" s="254" t="s">
        <v>237</v>
      </c>
      <c r="L6" s="254" t="s">
        <v>239</v>
      </c>
      <c r="M6" s="254" t="s">
        <v>240</v>
      </c>
      <c r="N6" s="254" t="s">
        <v>128</v>
      </c>
    </row>
    <row r="7" spans="2:14" s="243" customFormat="1" ht="24">
      <c r="B7" s="213" t="s">
        <v>256</v>
      </c>
      <c r="C7" s="255" t="s">
        <v>241</v>
      </c>
      <c r="D7" s="256"/>
      <c r="E7" s="256" t="s">
        <v>244</v>
      </c>
      <c r="F7" s="256"/>
      <c r="G7" s="256" t="s">
        <v>245</v>
      </c>
      <c r="H7" s="256"/>
      <c r="I7" s="255" t="s">
        <v>246</v>
      </c>
      <c r="J7" s="255" t="s">
        <v>247</v>
      </c>
      <c r="K7" s="256"/>
      <c r="L7" s="256" t="s">
        <v>248</v>
      </c>
      <c r="M7" s="256" t="s">
        <v>249</v>
      </c>
      <c r="N7" s="256"/>
    </row>
    <row r="8" spans="2:14" s="243" customFormat="1" ht="22.5" thickBot="1">
      <c r="B8" s="257" t="s">
        <v>128</v>
      </c>
      <c r="C8" s="257"/>
      <c r="D8" s="258"/>
      <c r="E8" s="258"/>
      <c r="F8" s="258"/>
      <c r="G8" s="258"/>
      <c r="H8" s="258"/>
      <c r="I8" s="257"/>
      <c r="J8" s="257"/>
      <c r="K8" s="258"/>
      <c r="L8" s="258"/>
      <c r="M8" s="258"/>
      <c r="N8" s="258"/>
    </row>
    <row r="9" spans="2:14" ht="24.75" thickTop="1">
      <c r="B9" s="259"/>
      <c r="C9" s="260"/>
      <c r="D9" s="261"/>
      <c r="E9" s="261"/>
      <c r="F9" s="261"/>
      <c r="G9" s="261"/>
      <c r="H9" s="261"/>
      <c r="I9" s="260"/>
      <c r="J9" s="260"/>
      <c r="K9" s="261"/>
      <c r="L9" s="261"/>
      <c r="M9" s="261"/>
      <c r="N9" s="261"/>
    </row>
    <row r="10" spans="2:14" ht="24">
      <c r="B10" s="259"/>
      <c r="C10" s="260"/>
      <c r="D10" s="261"/>
      <c r="E10" s="261"/>
      <c r="F10" s="261"/>
      <c r="G10" s="261"/>
      <c r="H10" s="261"/>
      <c r="I10" s="260"/>
      <c r="J10" s="260"/>
      <c r="K10" s="261"/>
      <c r="L10" s="261"/>
      <c r="M10" s="261"/>
      <c r="N10" s="261"/>
    </row>
    <row r="11" spans="2:14" ht="24">
      <c r="B11" s="259"/>
      <c r="C11" s="260"/>
      <c r="D11" s="261"/>
      <c r="E11" s="261"/>
      <c r="F11" s="261"/>
      <c r="G11" s="261"/>
      <c r="H11" s="261"/>
      <c r="I11" s="260"/>
      <c r="J11" s="260"/>
      <c r="K11" s="261"/>
      <c r="L11" s="261"/>
      <c r="M11" s="261"/>
      <c r="N11" s="261"/>
    </row>
    <row r="12" spans="2:14" ht="24">
      <c r="B12" s="259"/>
      <c r="C12" s="260"/>
      <c r="D12" s="261"/>
      <c r="E12" s="261"/>
      <c r="F12" s="261"/>
      <c r="G12" s="261"/>
      <c r="H12" s="261"/>
      <c r="I12" s="260"/>
      <c r="J12" s="260"/>
      <c r="K12" s="261"/>
      <c r="L12" s="261"/>
      <c r="M12" s="261"/>
      <c r="N12" s="261"/>
    </row>
    <row r="13" spans="2:14" ht="24">
      <c r="B13" s="259"/>
      <c r="C13" s="260"/>
      <c r="D13" s="261"/>
      <c r="E13" s="261"/>
      <c r="F13" s="261"/>
      <c r="G13" s="261"/>
      <c r="H13" s="261"/>
      <c r="I13" s="260"/>
      <c r="J13" s="260"/>
      <c r="K13" s="261"/>
      <c r="L13" s="261"/>
      <c r="M13" s="261"/>
      <c r="N13" s="261"/>
    </row>
    <row r="14" spans="2:14" ht="24">
      <c r="B14" s="259"/>
      <c r="C14" s="260"/>
      <c r="D14" s="261"/>
      <c r="E14" s="261"/>
      <c r="F14" s="261"/>
      <c r="G14" s="261"/>
      <c r="H14" s="261"/>
      <c r="I14" s="260"/>
      <c r="J14" s="260"/>
      <c r="K14" s="261"/>
      <c r="L14" s="261"/>
      <c r="M14" s="261"/>
      <c r="N14" s="261"/>
    </row>
    <row r="15" spans="2:14" ht="24">
      <c r="B15" s="259"/>
      <c r="C15" s="260"/>
      <c r="D15" s="261"/>
      <c r="E15" s="261"/>
      <c r="F15" s="261"/>
      <c r="G15" s="261"/>
      <c r="H15" s="261"/>
      <c r="I15" s="260"/>
      <c r="J15" s="260"/>
      <c r="K15" s="261"/>
      <c r="L15" s="261"/>
      <c r="M15" s="261"/>
      <c r="N15" s="261"/>
    </row>
    <row r="16" spans="2:14" ht="24">
      <c r="B16" s="259"/>
      <c r="C16" s="260"/>
      <c r="D16" s="261"/>
      <c r="E16" s="261"/>
      <c r="F16" s="261"/>
      <c r="G16" s="261"/>
      <c r="H16" s="261"/>
      <c r="I16" s="260"/>
      <c r="J16" s="260"/>
      <c r="K16" s="261"/>
      <c r="L16" s="261"/>
      <c r="M16" s="261"/>
      <c r="N16" s="261"/>
    </row>
    <row r="17" spans="2:14" ht="24">
      <c r="B17" s="259"/>
      <c r="C17" s="260"/>
      <c r="D17" s="261"/>
      <c r="E17" s="261"/>
      <c r="F17" s="261"/>
      <c r="G17" s="261"/>
      <c r="H17" s="261"/>
      <c r="I17" s="260"/>
      <c r="J17" s="260"/>
      <c r="K17" s="261"/>
      <c r="L17" s="261"/>
      <c r="M17" s="261"/>
      <c r="N17" s="261"/>
    </row>
    <row r="18" spans="1:14" ht="24">
      <c r="A18" s="262"/>
      <c r="B18" s="213"/>
      <c r="C18" s="263"/>
      <c r="D18" s="264"/>
      <c r="E18" s="264"/>
      <c r="F18" s="264"/>
      <c r="G18" s="264"/>
      <c r="H18" s="264"/>
      <c r="I18" s="263"/>
      <c r="J18" s="263"/>
      <c r="K18" s="264"/>
      <c r="L18" s="264"/>
      <c r="M18" s="264"/>
      <c r="N18" s="264"/>
    </row>
  </sheetData>
  <sheetProtection/>
  <mergeCells count="3">
    <mergeCell ref="K4:N4"/>
    <mergeCell ref="C5:H5"/>
    <mergeCell ref="I5:K5"/>
  </mergeCells>
  <printOptions/>
  <pageMargins left="0.2362204724409449" right="0" top="0.629921259842519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7"/>
  <sheetViews>
    <sheetView zoomScaleSheetLayoutView="100" zoomScalePageLayoutView="0" workbookViewId="0" topLeftCell="A1">
      <pane xSplit="1" ySplit="8" topLeftCell="B1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3" sqref="A3"/>
    </sheetView>
  </sheetViews>
  <sheetFormatPr defaultColWidth="9.140625" defaultRowHeight="21.75"/>
  <cols>
    <col min="1" max="1" width="76.140625" style="367" customWidth="1"/>
    <col min="2" max="2" width="21.421875" style="368" customWidth="1"/>
    <col min="3" max="3" width="24.7109375" style="367" hidden="1" customWidth="1"/>
    <col min="4" max="4" width="37.140625" style="367" hidden="1" customWidth="1"/>
    <col min="5" max="16384" width="9.140625" style="367" customWidth="1"/>
  </cols>
  <sheetData>
    <row r="1" spans="1:2" ht="23.25" customHeight="1">
      <c r="A1" s="244" t="s">
        <v>469</v>
      </c>
      <c r="B1" s="492" t="s">
        <v>468</v>
      </c>
    </row>
    <row r="2" spans="1:2" ht="23.25" customHeight="1">
      <c r="A2" s="244" t="s">
        <v>504</v>
      </c>
      <c r="B2" s="367"/>
    </row>
    <row r="3" ht="23.25" customHeight="1">
      <c r="B3" s="492" t="s">
        <v>409</v>
      </c>
    </row>
    <row r="4" ht="10.5" customHeight="1"/>
    <row r="5" spans="1:4" ht="25.5" customHeight="1">
      <c r="A5" s="369" t="s">
        <v>257</v>
      </c>
      <c r="B5" s="370" t="s">
        <v>5</v>
      </c>
      <c r="C5" s="371" t="s">
        <v>258</v>
      </c>
      <c r="D5" s="417" t="s">
        <v>392</v>
      </c>
    </row>
    <row r="6" spans="1:4" ht="25.5" customHeight="1">
      <c r="A6" s="372"/>
      <c r="B6" s="373" t="s">
        <v>412</v>
      </c>
      <c r="C6" s="374"/>
      <c r="D6" s="374"/>
    </row>
    <row r="7" spans="1:4" ht="25.5" customHeight="1">
      <c r="A7" s="375" t="s">
        <v>128</v>
      </c>
      <c r="B7" s="376">
        <f>SUM(B10,B13,B22,B81,B86,B109,B115,B118,B122,B165)</f>
        <v>0</v>
      </c>
      <c r="C7" s="374"/>
      <c r="D7" s="418"/>
    </row>
    <row r="8" spans="1:4" ht="21">
      <c r="A8" s="419" t="s">
        <v>259</v>
      </c>
      <c r="B8" s="420">
        <f>SUM(B10,B13,B22,B81,B86)+B109</f>
        <v>0</v>
      </c>
      <c r="C8" s="418"/>
      <c r="D8" s="418"/>
    </row>
    <row r="9" spans="1:4" ht="21">
      <c r="A9" s="421" t="s">
        <v>393</v>
      </c>
      <c r="B9" s="422">
        <f>SUM(B10,B13,B22)</f>
        <v>0</v>
      </c>
      <c r="C9" s="418"/>
      <c r="D9" s="418"/>
    </row>
    <row r="10" spans="1:4" ht="42">
      <c r="A10" s="493" t="s">
        <v>430</v>
      </c>
      <c r="B10" s="423">
        <f>SUM(B11)</f>
        <v>0</v>
      </c>
      <c r="C10" s="424"/>
      <c r="D10" s="418"/>
    </row>
    <row r="11" spans="1:4" ht="21">
      <c r="A11" s="425" t="s">
        <v>260</v>
      </c>
      <c r="B11" s="426"/>
      <c r="C11" s="424"/>
      <c r="D11" s="418"/>
    </row>
    <row r="12" spans="1:4" ht="21">
      <c r="A12" s="427" t="s">
        <v>431</v>
      </c>
      <c r="B12" s="423">
        <f>SUM(B13,B22)</f>
        <v>0</v>
      </c>
      <c r="C12" s="424"/>
      <c r="D12" s="418"/>
    </row>
    <row r="13" spans="1:4" ht="21">
      <c r="A13" s="428" t="s">
        <v>394</v>
      </c>
      <c r="B13" s="429">
        <f>SUM(B14,B16)</f>
        <v>0</v>
      </c>
      <c r="C13" s="424"/>
      <c r="D13" s="418"/>
    </row>
    <row r="14" spans="1:4" ht="21">
      <c r="A14" s="430" t="s">
        <v>20</v>
      </c>
      <c r="B14" s="431">
        <f>SUM(B15)</f>
        <v>0</v>
      </c>
      <c r="C14" s="424"/>
      <c r="D14" s="418"/>
    </row>
    <row r="15" spans="1:4" ht="21">
      <c r="A15" s="390" t="s">
        <v>261</v>
      </c>
      <c r="B15" s="432"/>
      <c r="C15" s="381"/>
      <c r="D15" s="433"/>
    </row>
    <row r="16" spans="1:4" s="377" customFormat="1" ht="21">
      <c r="A16" s="430" t="s">
        <v>395</v>
      </c>
      <c r="B16" s="434">
        <f>SUM(B17:B21)</f>
        <v>0</v>
      </c>
      <c r="C16" s="424"/>
      <c r="D16" s="424"/>
    </row>
    <row r="17" spans="1:4" ht="21">
      <c r="A17" s="435" t="s">
        <v>262</v>
      </c>
      <c r="B17" s="436"/>
      <c r="C17" s="424"/>
      <c r="D17" s="418"/>
    </row>
    <row r="18" spans="1:4" s="377" customFormat="1" ht="21">
      <c r="A18" s="435" t="s">
        <v>263</v>
      </c>
      <c r="B18" s="436"/>
      <c r="C18" s="424"/>
      <c r="D18" s="424"/>
    </row>
    <row r="19" spans="1:4" s="377" customFormat="1" ht="21">
      <c r="A19" s="435" t="s">
        <v>264</v>
      </c>
      <c r="B19" s="436"/>
      <c r="C19" s="424"/>
      <c r="D19" s="424"/>
    </row>
    <row r="20" spans="1:4" s="378" customFormat="1" ht="21">
      <c r="A20" s="437" t="s">
        <v>265</v>
      </c>
      <c r="B20" s="438"/>
      <c r="C20" s="424"/>
      <c r="D20" s="439"/>
    </row>
    <row r="21" spans="1:4" ht="21">
      <c r="A21" s="437" t="s">
        <v>266</v>
      </c>
      <c r="B21" s="438"/>
      <c r="C21" s="424"/>
      <c r="D21" s="418"/>
    </row>
    <row r="22" spans="1:4" ht="21">
      <c r="A22" s="441" t="s">
        <v>267</v>
      </c>
      <c r="B22" s="442">
        <f>SUM(B24,B72,B75,B77)</f>
        <v>0</v>
      </c>
      <c r="C22" s="381"/>
      <c r="D22" s="440"/>
    </row>
    <row r="23" spans="1:4" ht="21">
      <c r="A23" s="443" t="s">
        <v>268</v>
      </c>
      <c r="B23" s="444"/>
      <c r="C23" s="387"/>
      <c r="D23" s="374"/>
    </row>
    <row r="24" spans="1:4" ht="21">
      <c r="A24" s="430" t="s">
        <v>42</v>
      </c>
      <c r="B24" s="431">
        <f>SUM(B25,B69,B70,B71)</f>
        <v>0</v>
      </c>
      <c r="C24" s="424"/>
      <c r="D24" s="418"/>
    </row>
    <row r="25" spans="1:4" s="378" customFormat="1" ht="21">
      <c r="A25" s="430" t="s">
        <v>269</v>
      </c>
      <c r="B25" s="431">
        <f>SUM(B26,B29,B34,B36,B42,B44,B50,B57,B60,B65,B67)</f>
        <v>0</v>
      </c>
      <c r="C25" s="445"/>
      <c r="D25" s="439"/>
    </row>
    <row r="26" spans="1:4" ht="21">
      <c r="A26" s="445" t="s">
        <v>270</v>
      </c>
      <c r="B26" s="446">
        <f>SUM(B27:B28)</f>
        <v>0</v>
      </c>
      <c r="C26" s="424"/>
      <c r="D26" s="418"/>
    </row>
    <row r="27" spans="1:4" ht="21">
      <c r="A27" s="390" t="s">
        <v>58</v>
      </c>
      <c r="B27" s="432"/>
      <c r="C27" s="381"/>
      <c r="D27" s="433"/>
    </row>
    <row r="28" spans="1:4" s="378" customFormat="1" ht="21" hidden="1">
      <c r="A28" s="388" t="s">
        <v>77</v>
      </c>
      <c r="B28" s="389">
        <v>0</v>
      </c>
      <c r="C28" s="382"/>
      <c r="D28" s="447"/>
    </row>
    <row r="29" spans="1:4" s="378" customFormat="1" ht="21">
      <c r="A29" s="445" t="s">
        <v>271</v>
      </c>
      <c r="B29" s="446">
        <f>SUM(B30:B33)</f>
        <v>0</v>
      </c>
      <c r="C29" s="424"/>
      <c r="D29" s="439"/>
    </row>
    <row r="30" spans="1:4" ht="21">
      <c r="A30" s="437" t="s">
        <v>51</v>
      </c>
      <c r="B30" s="438"/>
      <c r="C30" s="424"/>
      <c r="D30" s="418"/>
    </row>
    <row r="31" spans="1:4" ht="21">
      <c r="A31" s="435" t="s">
        <v>272</v>
      </c>
      <c r="B31" s="436"/>
      <c r="C31" s="424"/>
      <c r="D31" s="418"/>
    </row>
    <row r="32" spans="1:4" ht="21">
      <c r="A32" s="435" t="s">
        <v>85</v>
      </c>
      <c r="B32" s="436"/>
      <c r="C32" s="424"/>
      <c r="D32" s="418"/>
    </row>
    <row r="33" spans="1:4" ht="21">
      <c r="A33" s="435" t="s">
        <v>86</v>
      </c>
      <c r="B33" s="436"/>
      <c r="C33" s="424"/>
      <c r="D33" s="418"/>
    </row>
    <row r="34" spans="1:4" ht="21">
      <c r="A34" s="445" t="s">
        <v>273</v>
      </c>
      <c r="B34" s="446">
        <f>SUM(B35)</f>
        <v>0</v>
      </c>
      <c r="C34" s="424"/>
      <c r="D34" s="418"/>
    </row>
    <row r="35" spans="1:4" ht="21">
      <c r="A35" s="437" t="s">
        <v>50</v>
      </c>
      <c r="B35" s="438"/>
      <c r="C35" s="424"/>
      <c r="D35" s="449"/>
    </row>
    <row r="36" spans="1:4" ht="21">
      <c r="A36" s="445" t="s">
        <v>274</v>
      </c>
      <c r="B36" s="446">
        <f>SUM(B37:B41)</f>
        <v>0</v>
      </c>
      <c r="C36" s="424"/>
      <c r="D36" s="418"/>
    </row>
    <row r="37" spans="1:4" ht="21">
      <c r="A37" s="435" t="s">
        <v>59</v>
      </c>
      <c r="B37" s="436"/>
      <c r="C37" s="424"/>
      <c r="D37" s="418"/>
    </row>
    <row r="38" spans="1:4" ht="22.5" customHeight="1">
      <c r="A38" s="437" t="s">
        <v>53</v>
      </c>
      <c r="B38" s="448"/>
      <c r="C38" s="424"/>
      <c r="D38" s="449"/>
    </row>
    <row r="39" spans="1:4" ht="25.5" customHeight="1">
      <c r="A39" s="388" t="s">
        <v>275</v>
      </c>
      <c r="B39" s="389"/>
      <c r="C39" s="382"/>
      <c r="D39" s="450"/>
    </row>
    <row r="40" spans="1:4" ht="19.5" customHeight="1">
      <c r="A40" s="385" t="s">
        <v>276</v>
      </c>
      <c r="B40" s="386"/>
      <c r="C40" s="387"/>
      <c r="D40" s="374"/>
    </row>
    <row r="41" spans="1:4" ht="21">
      <c r="A41" s="435" t="s">
        <v>277</v>
      </c>
      <c r="B41" s="436"/>
      <c r="C41" s="381"/>
      <c r="D41" s="418"/>
    </row>
    <row r="42" spans="1:4" ht="30.75" customHeight="1">
      <c r="A42" s="399" t="s">
        <v>278</v>
      </c>
      <c r="B42" s="451">
        <f>SUM(B43)</f>
        <v>0</v>
      </c>
      <c r="C42" s="424"/>
      <c r="D42" s="418"/>
    </row>
    <row r="43" spans="1:4" ht="27" customHeight="1">
      <c r="A43" s="390" t="s">
        <v>60</v>
      </c>
      <c r="B43" s="391"/>
      <c r="C43" s="381"/>
      <c r="D43" s="433"/>
    </row>
    <row r="44" spans="1:4" ht="21">
      <c r="A44" s="445" t="s">
        <v>396</v>
      </c>
      <c r="B44" s="446">
        <f>SUM(B45:B49)</f>
        <v>0</v>
      </c>
      <c r="C44" s="424"/>
      <c r="D44" s="418"/>
    </row>
    <row r="45" spans="1:4" ht="21">
      <c r="A45" s="390" t="s">
        <v>397</v>
      </c>
      <c r="B45" s="391"/>
      <c r="C45" s="381"/>
      <c r="D45" s="452"/>
    </row>
    <row r="46" spans="1:4" ht="21">
      <c r="A46" s="437" t="s">
        <v>66</v>
      </c>
      <c r="B46" s="438"/>
      <c r="C46" s="424"/>
      <c r="D46" s="418"/>
    </row>
    <row r="47" spans="1:4" ht="21">
      <c r="A47" s="437" t="s">
        <v>67</v>
      </c>
      <c r="B47" s="438"/>
      <c r="C47" s="424"/>
      <c r="D47" s="418"/>
    </row>
    <row r="48" spans="1:4" ht="21">
      <c r="A48" s="435" t="s">
        <v>70</v>
      </c>
      <c r="B48" s="436"/>
      <c r="C48" s="424"/>
      <c r="D48" s="418"/>
    </row>
    <row r="49" spans="1:4" ht="21">
      <c r="A49" s="453" t="s">
        <v>279</v>
      </c>
      <c r="B49" s="454"/>
      <c r="C49" s="424"/>
      <c r="D49" s="418"/>
    </row>
    <row r="50" spans="1:4" ht="21">
      <c r="A50" s="445" t="s">
        <v>280</v>
      </c>
      <c r="B50" s="446">
        <f>SUM(B51:B56)</f>
        <v>0</v>
      </c>
      <c r="C50" s="424"/>
      <c r="D50" s="418"/>
    </row>
    <row r="51" spans="1:4" ht="21">
      <c r="A51" s="437" t="s">
        <v>61</v>
      </c>
      <c r="B51" s="438"/>
      <c r="C51" s="424"/>
      <c r="D51" s="418"/>
    </row>
    <row r="52" spans="1:4" ht="21" hidden="1">
      <c r="A52" s="435" t="s">
        <v>63</v>
      </c>
      <c r="B52" s="436"/>
      <c r="C52" s="424"/>
      <c r="D52" s="418"/>
    </row>
    <row r="53" spans="1:4" ht="21">
      <c r="A53" s="437" t="s">
        <v>69</v>
      </c>
      <c r="B53" s="438"/>
      <c r="C53" s="424"/>
      <c r="D53" s="418"/>
    </row>
    <row r="54" spans="1:4" ht="21">
      <c r="A54" s="435" t="s">
        <v>80</v>
      </c>
      <c r="B54" s="436"/>
      <c r="C54" s="424"/>
      <c r="D54" s="418"/>
    </row>
    <row r="55" spans="1:4" ht="21">
      <c r="A55" s="435" t="s">
        <v>74</v>
      </c>
      <c r="B55" s="436"/>
      <c r="C55" s="424"/>
      <c r="D55" s="418"/>
    </row>
    <row r="56" spans="1:4" ht="21">
      <c r="A56" s="383" t="s">
        <v>281</v>
      </c>
      <c r="B56" s="384"/>
      <c r="C56" s="381"/>
      <c r="D56" s="418"/>
    </row>
    <row r="57" spans="1:4" ht="21">
      <c r="A57" s="445" t="s">
        <v>282</v>
      </c>
      <c r="B57" s="446">
        <f>SUM(B58:B59)</f>
        <v>0</v>
      </c>
      <c r="C57" s="424"/>
      <c r="D57" s="418"/>
    </row>
    <row r="58" spans="1:4" ht="21">
      <c r="A58" s="437" t="s">
        <v>73</v>
      </c>
      <c r="B58" s="438"/>
      <c r="C58" s="424"/>
      <c r="D58" s="449"/>
    </row>
    <row r="59" spans="1:4" ht="21">
      <c r="A59" s="435" t="s">
        <v>283</v>
      </c>
      <c r="B59" s="436"/>
      <c r="C59" s="424"/>
      <c r="D59" s="418"/>
    </row>
    <row r="60" spans="1:4" ht="21">
      <c r="A60" s="455" t="s">
        <v>284</v>
      </c>
      <c r="B60" s="446">
        <f>SUM(B61:B64)</f>
        <v>0</v>
      </c>
      <c r="C60" s="424"/>
      <c r="D60" s="418"/>
    </row>
    <row r="61" spans="1:4" ht="21">
      <c r="A61" s="437" t="s">
        <v>44</v>
      </c>
      <c r="B61" s="438"/>
      <c r="C61" s="424"/>
      <c r="D61" s="418"/>
    </row>
    <row r="62" spans="1:4" ht="21">
      <c r="A62" s="390" t="s">
        <v>46</v>
      </c>
      <c r="B62" s="391"/>
      <c r="C62" s="381"/>
      <c r="D62" s="433"/>
    </row>
    <row r="63" spans="1:4" ht="21">
      <c r="A63" s="437" t="s">
        <v>48</v>
      </c>
      <c r="B63" s="438"/>
      <c r="C63" s="424"/>
      <c r="D63" s="418" t="s">
        <v>135</v>
      </c>
    </row>
    <row r="64" spans="1:4" ht="21">
      <c r="A64" s="437" t="s">
        <v>49</v>
      </c>
      <c r="B64" s="438"/>
      <c r="C64" s="424"/>
      <c r="D64" s="418"/>
    </row>
    <row r="65" spans="1:4" ht="21">
      <c r="A65" s="430" t="s">
        <v>285</v>
      </c>
      <c r="B65" s="431">
        <f>SUM(B66)</f>
        <v>0</v>
      </c>
      <c r="C65" s="445"/>
      <c r="D65" s="418"/>
    </row>
    <row r="66" spans="1:4" ht="21">
      <c r="A66" s="437" t="s">
        <v>38</v>
      </c>
      <c r="B66" s="438"/>
      <c r="C66" s="424"/>
      <c r="D66" s="418"/>
    </row>
    <row r="67" spans="1:4" s="378" customFormat="1" ht="21">
      <c r="A67" s="430" t="s">
        <v>286</v>
      </c>
      <c r="B67" s="431">
        <f>SUM(B68)</f>
        <v>0</v>
      </c>
      <c r="C67" s="445"/>
      <c r="D67" s="439"/>
    </row>
    <row r="68" spans="1:4" s="378" customFormat="1" ht="21">
      <c r="A68" s="456" t="s">
        <v>287</v>
      </c>
      <c r="B68" s="457"/>
      <c r="C68" s="445"/>
      <c r="D68" s="439"/>
    </row>
    <row r="69" spans="1:4" ht="21">
      <c r="A69" s="437" t="s">
        <v>288</v>
      </c>
      <c r="B69" s="438"/>
      <c r="C69" s="424"/>
      <c r="D69" s="418"/>
    </row>
    <row r="70" spans="1:4" ht="21">
      <c r="A70" s="458" t="s">
        <v>289</v>
      </c>
      <c r="B70" s="438"/>
      <c r="C70" s="445"/>
      <c r="D70" s="418"/>
    </row>
    <row r="71" spans="1:4" ht="21">
      <c r="A71" s="456" t="s">
        <v>290</v>
      </c>
      <c r="B71" s="457"/>
      <c r="C71" s="445"/>
      <c r="D71" s="449"/>
    </row>
    <row r="72" spans="1:4" ht="21">
      <c r="A72" s="430" t="s">
        <v>99</v>
      </c>
      <c r="B72" s="431">
        <f>SUM(B73:B74)</f>
        <v>0</v>
      </c>
      <c r="C72" s="424"/>
      <c r="D72" s="418"/>
    </row>
    <row r="73" spans="1:4" s="378" customFormat="1" ht="21">
      <c r="A73" s="435" t="s">
        <v>100</v>
      </c>
      <c r="B73" s="436"/>
      <c r="C73" s="424"/>
      <c r="D73" s="418"/>
    </row>
    <row r="74" spans="1:4" s="378" customFormat="1" ht="21">
      <c r="A74" s="437" t="s">
        <v>101</v>
      </c>
      <c r="B74" s="438"/>
      <c r="C74" s="424"/>
      <c r="D74" s="439"/>
    </row>
    <row r="75" spans="1:4" ht="21" hidden="1">
      <c r="A75" s="379" t="s">
        <v>432</v>
      </c>
      <c r="B75" s="380">
        <f>SUM(B76)</f>
        <v>0</v>
      </c>
      <c r="C75" s="381"/>
      <c r="D75" s="440"/>
    </row>
    <row r="76" spans="1:4" s="378" customFormat="1" ht="21" hidden="1">
      <c r="A76" s="390" t="s">
        <v>291</v>
      </c>
      <c r="B76" s="391">
        <v>0</v>
      </c>
      <c r="C76" s="381"/>
      <c r="D76" s="433"/>
    </row>
    <row r="77" spans="1:4" ht="21">
      <c r="A77" s="394" t="s">
        <v>108</v>
      </c>
      <c r="B77" s="395">
        <f>SUM(B79)</f>
        <v>0</v>
      </c>
      <c r="C77" s="396"/>
      <c r="D77" s="440"/>
    </row>
    <row r="78" spans="1:4" ht="21">
      <c r="A78" s="397" t="s">
        <v>292</v>
      </c>
      <c r="B78" s="398"/>
      <c r="C78" s="399"/>
      <c r="D78" s="374"/>
    </row>
    <row r="79" spans="1:4" s="378" customFormat="1" ht="21">
      <c r="A79" s="392" t="s">
        <v>293</v>
      </c>
      <c r="B79" s="393"/>
      <c r="C79" s="387"/>
      <c r="D79" s="418"/>
    </row>
    <row r="80" spans="1:4" s="378" customFormat="1" ht="21">
      <c r="A80" s="459" t="s">
        <v>433</v>
      </c>
      <c r="B80" s="460">
        <f>SUM(B81,B86,B109)</f>
        <v>0</v>
      </c>
      <c r="C80" s="387"/>
      <c r="D80" s="374"/>
    </row>
    <row r="81" spans="1:4" s="378" customFormat="1" ht="21">
      <c r="A81" s="461" t="s">
        <v>434</v>
      </c>
      <c r="B81" s="462">
        <f>SUM(B83)</f>
        <v>0</v>
      </c>
      <c r="C81" s="399"/>
      <c r="D81" s="463"/>
    </row>
    <row r="82" spans="1:4" s="378" customFormat="1" ht="21">
      <c r="A82" s="464" t="s">
        <v>435</v>
      </c>
      <c r="B82" s="465"/>
      <c r="C82" s="399"/>
      <c r="D82" s="463"/>
    </row>
    <row r="83" spans="1:4" s="378" customFormat="1" ht="21">
      <c r="A83" s="466" t="s">
        <v>398</v>
      </c>
      <c r="B83" s="467">
        <f>SUM(B85)</f>
        <v>0</v>
      </c>
      <c r="C83" s="468"/>
      <c r="D83" s="447"/>
    </row>
    <row r="84" spans="1:4" s="378" customFormat="1" ht="21">
      <c r="A84" s="469" t="s">
        <v>399</v>
      </c>
      <c r="B84" s="470"/>
      <c r="C84" s="468"/>
      <c r="D84" s="447"/>
    </row>
    <row r="85" spans="1:4" ht="21">
      <c r="A85" s="390" t="s">
        <v>467</v>
      </c>
      <c r="B85" s="391"/>
      <c r="C85" s="381"/>
      <c r="D85" s="433"/>
    </row>
    <row r="86" spans="1:5" s="378" customFormat="1" ht="23.25" customHeight="1">
      <c r="A86" s="495" t="s">
        <v>436</v>
      </c>
      <c r="B86" s="496">
        <f>SUM(B87,B103,B106)</f>
        <v>0</v>
      </c>
      <c r="C86" s="439"/>
      <c r="D86" s="463"/>
      <c r="E86" s="400"/>
    </row>
    <row r="87" spans="1:5" s="378" customFormat="1" ht="21">
      <c r="A87" s="497" t="s">
        <v>294</v>
      </c>
      <c r="B87" s="498">
        <f>SUM(B88:B102)</f>
        <v>0</v>
      </c>
      <c r="C87" s="418"/>
      <c r="D87" s="439"/>
      <c r="E87" s="401"/>
    </row>
    <row r="88" spans="1:4" ht="21">
      <c r="A88" s="471" t="s">
        <v>295</v>
      </c>
      <c r="B88" s="472"/>
      <c r="C88" s="418"/>
      <c r="D88" s="418"/>
    </row>
    <row r="89" spans="1:4" ht="21">
      <c r="A89" s="383" t="s">
        <v>296</v>
      </c>
      <c r="B89" s="473"/>
      <c r="C89" s="381"/>
      <c r="D89" s="440"/>
    </row>
    <row r="90" spans="1:4" ht="21">
      <c r="A90" s="385" t="s">
        <v>297</v>
      </c>
      <c r="B90" s="386"/>
      <c r="C90" s="387"/>
      <c r="D90" s="374"/>
    </row>
    <row r="91" spans="1:2" ht="21">
      <c r="A91" s="424" t="s">
        <v>437</v>
      </c>
      <c r="B91" s="499"/>
    </row>
    <row r="92" spans="1:2" ht="21">
      <c r="A92" s="424" t="s">
        <v>438</v>
      </c>
      <c r="B92" s="499"/>
    </row>
    <row r="93" spans="1:2" ht="42">
      <c r="A93" s="500" t="s">
        <v>439</v>
      </c>
      <c r="B93" s="501"/>
    </row>
    <row r="94" spans="1:2" ht="21" hidden="1">
      <c r="A94" s="502" t="s">
        <v>440</v>
      </c>
      <c r="B94" s="503"/>
    </row>
    <row r="95" spans="1:4" ht="21">
      <c r="A95" s="471" t="s">
        <v>441</v>
      </c>
      <c r="B95" s="474"/>
      <c r="C95" s="418"/>
      <c r="D95" s="418"/>
    </row>
    <row r="96" spans="1:4" ht="21">
      <c r="A96" s="471" t="s">
        <v>442</v>
      </c>
      <c r="B96" s="472"/>
      <c r="C96" s="418"/>
      <c r="D96" s="418"/>
    </row>
    <row r="97" spans="1:4" ht="21">
      <c r="A97" s="471" t="s">
        <v>443</v>
      </c>
      <c r="B97" s="472"/>
      <c r="C97" s="418"/>
      <c r="D97" s="418"/>
    </row>
    <row r="98" spans="1:4" ht="21">
      <c r="A98" s="471" t="s">
        <v>444</v>
      </c>
      <c r="B98" s="472"/>
      <c r="C98" s="418"/>
      <c r="D98" s="418"/>
    </row>
    <row r="99" spans="1:4" ht="21">
      <c r="A99" s="471" t="s">
        <v>445</v>
      </c>
      <c r="B99" s="472"/>
      <c r="C99" s="418"/>
      <c r="D99" s="418"/>
    </row>
    <row r="100" spans="1:4" ht="21">
      <c r="A100" s="475" t="s">
        <v>446</v>
      </c>
      <c r="B100" s="476"/>
      <c r="C100" s="418"/>
      <c r="D100" s="418"/>
    </row>
    <row r="101" spans="1:4" ht="21">
      <c r="A101" s="475" t="s">
        <v>447</v>
      </c>
      <c r="B101" s="476"/>
      <c r="C101" s="418"/>
      <c r="D101" s="449"/>
    </row>
    <row r="102" spans="1:4" ht="21">
      <c r="A102" s="471" t="s">
        <v>448</v>
      </c>
      <c r="B102" s="472"/>
      <c r="C102" s="418"/>
      <c r="D102" s="418"/>
    </row>
    <row r="103" spans="1:4" ht="21">
      <c r="A103" s="477" t="s">
        <v>400</v>
      </c>
      <c r="B103" s="478">
        <f>SUM(B105)</f>
        <v>0</v>
      </c>
      <c r="C103" s="479"/>
      <c r="D103" s="418"/>
    </row>
    <row r="104" spans="1:2" ht="21">
      <c r="A104" s="480" t="s">
        <v>401</v>
      </c>
      <c r="B104" s="504"/>
    </row>
    <row r="105" spans="1:2" ht="21">
      <c r="A105" s="440" t="s">
        <v>402</v>
      </c>
      <c r="B105" s="481"/>
    </row>
    <row r="106" spans="1:4" ht="21">
      <c r="A106" s="505" t="s">
        <v>449</v>
      </c>
      <c r="B106" s="506">
        <f>SUM(B108)</f>
        <v>0</v>
      </c>
      <c r="C106" s="381"/>
      <c r="D106" s="440"/>
    </row>
    <row r="107" spans="1:4" ht="21">
      <c r="A107" s="507" t="s">
        <v>450</v>
      </c>
      <c r="B107" s="508"/>
      <c r="C107" s="382"/>
      <c r="D107" s="374"/>
    </row>
    <row r="108" spans="1:4" ht="21">
      <c r="A108" s="383" t="s">
        <v>466</v>
      </c>
      <c r="B108" s="384"/>
      <c r="C108" s="381"/>
      <c r="D108" s="433"/>
    </row>
    <row r="109" spans="1:2" ht="21">
      <c r="A109" s="509" t="s">
        <v>451</v>
      </c>
      <c r="B109" s="510">
        <f>SUM(B110)</f>
        <v>0</v>
      </c>
    </row>
    <row r="110" spans="1:4" ht="21">
      <c r="A110" s="505" t="s">
        <v>26</v>
      </c>
      <c r="B110" s="511">
        <f>SUM(,B112,B113)</f>
        <v>0</v>
      </c>
      <c r="C110" s="381"/>
      <c r="D110" s="440"/>
    </row>
    <row r="111" spans="1:4" ht="21">
      <c r="A111" s="512" t="s">
        <v>452</v>
      </c>
      <c r="B111" s="513"/>
      <c r="C111" s="387"/>
      <c r="D111" s="374"/>
    </row>
    <row r="112" spans="1:4" ht="42">
      <c r="A112" s="516" t="s">
        <v>453</v>
      </c>
      <c r="B112" s="514"/>
      <c r="C112" s="382"/>
      <c r="D112" s="450"/>
    </row>
    <row r="113" spans="1:4" ht="27.75" customHeight="1">
      <c r="A113" s="517" t="s">
        <v>454</v>
      </c>
      <c r="B113" s="515"/>
      <c r="C113" s="382"/>
      <c r="D113" s="450"/>
    </row>
    <row r="114" spans="1:2" ht="21">
      <c r="A114" s="518" t="s">
        <v>455</v>
      </c>
      <c r="B114" s="494">
        <f>SUM(B115,B118,B122,B165)</f>
        <v>0</v>
      </c>
    </row>
    <row r="115" spans="1:4" s="483" customFormat="1" ht="21">
      <c r="A115" s="482" t="s">
        <v>456</v>
      </c>
      <c r="B115" s="488">
        <f>SUM(B116)</f>
        <v>0</v>
      </c>
      <c r="C115" s="445"/>
      <c r="D115" s="445"/>
    </row>
    <row r="116" spans="1:4" s="483" customFormat="1" ht="21">
      <c r="A116" s="484" t="s">
        <v>406</v>
      </c>
      <c r="B116" s="489">
        <f>SUM(B117)</f>
        <v>0</v>
      </c>
      <c r="C116" s="445"/>
      <c r="D116" s="445"/>
    </row>
    <row r="117" spans="1:4" s="483" customFormat="1" ht="21">
      <c r="A117" s="424" t="s">
        <v>22</v>
      </c>
      <c r="B117" s="485"/>
      <c r="C117" s="445"/>
      <c r="D117" s="445"/>
    </row>
    <row r="118" spans="1:4" s="483" customFormat="1" ht="24" customHeight="1">
      <c r="A118" s="519" t="s">
        <v>457</v>
      </c>
      <c r="B118" s="520">
        <f>SUM(B119)</f>
        <v>0</v>
      </c>
      <c r="C118" s="445"/>
      <c r="D118" s="445"/>
    </row>
    <row r="119" spans="1:4" s="483" customFormat="1" ht="21">
      <c r="A119" s="486" t="s">
        <v>403</v>
      </c>
      <c r="B119" s="521">
        <f>SUM(B121)</f>
        <v>0</v>
      </c>
      <c r="C119" s="445"/>
      <c r="D119" s="445"/>
    </row>
    <row r="120" spans="1:4" s="483" customFormat="1" ht="21">
      <c r="A120" s="487" t="s">
        <v>404</v>
      </c>
      <c r="B120" s="522"/>
      <c r="C120" s="445"/>
      <c r="D120" s="445"/>
    </row>
    <row r="121" spans="1:4" s="483" customFormat="1" ht="21">
      <c r="A121" s="424" t="s">
        <v>405</v>
      </c>
      <c r="B121" s="485"/>
      <c r="C121" s="445"/>
      <c r="D121" s="445"/>
    </row>
    <row r="122" spans="1:4" s="378" customFormat="1" ht="21">
      <c r="A122" s="490" t="s">
        <v>458</v>
      </c>
      <c r="B122" s="523">
        <f>SUM(B123,B130,B138,B145,B153,B160)</f>
        <v>0</v>
      </c>
      <c r="C122" s="439"/>
      <c r="D122" s="439"/>
    </row>
    <row r="123" spans="1:4" s="378" customFormat="1" ht="21">
      <c r="A123" s="524" t="s">
        <v>459</v>
      </c>
      <c r="B123" s="525">
        <f>SUM(B124,B128)</f>
        <v>0</v>
      </c>
      <c r="C123" s="526"/>
      <c r="D123" s="526"/>
    </row>
    <row r="124" spans="1:4" s="483" customFormat="1" ht="27.75" customHeight="1">
      <c r="A124" s="500" t="s">
        <v>500</v>
      </c>
      <c r="B124" s="501">
        <f>SUM(B125:B127)</f>
        <v>0</v>
      </c>
      <c r="C124" s="527"/>
      <c r="D124" s="527"/>
    </row>
    <row r="125" spans="1:4" s="483" customFormat="1" ht="27.75" customHeight="1">
      <c r="A125" s="500" t="s">
        <v>483</v>
      </c>
      <c r="B125" s="501"/>
      <c r="C125" s="527"/>
      <c r="D125" s="527"/>
    </row>
    <row r="126" spans="1:4" s="483" customFormat="1" ht="27.75" customHeight="1">
      <c r="A126" s="500" t="s">
        <v>484</v>
      </c>
      <c r="B126" s="501"/>
      <c r="C126" s="527"/>
      <c r="D126" s="527"/>
    </row>
    <row r="127" spans="1:4" s="483" customFormat="1" ht="27.75" customHeight="1">
      <c r="A127" s="500" t="s">
        <v>485</v>
      </c>
      <c r="B127" s="501"/>
      <c r="C127" s="527"/>
      <c r="D127" s="527"/>
    </row>
    <row r="128" spans="1:4" s="483" customFormat="1" ht="27" customHeight="1">
      <c r="A128" s="500" t="s">
        <v>486</v>
      </c>
      <c r="B128" s="501"/>
      <c r="C128" s="527"/>
      <c r="D128" s="527"/>
    </row>
    <row r="129" spans="1:4" s="483" customFormat="1" ht="21">
      <c r="A129" s="500" t="s">
        <v>487</v>
      </c>
      <c r="B129" s="501"/>
      <c r="C129" s="527"/>
      <c r="D129" s="527"/>
    </row>
    <row r="130" spans="1:4" s="483" customFormat="1" ht="21">
      <c r="A130" s="528" t="s">
        <v>461</v>
      </c>
      <c r="B130" s="529">
        <f>SUM(B131,B133)</f>
        <v>0</v>
      </c>
      <c r="C130" s="527"/>
      <c r="D130" s="527"/>
    </row>
    <row r="131" spans="1:4" s="483" customFormat="1" ht="21">
      <c r="A131" s="500" t="s">
        <v>488</v>
      </c>
      <c r="B131" s="501">
        <f>SUM(B132)</f>
        <v>0</v>
      </c>
      <c r="C131" s="527"/>
      <c r="D131" s="527"/>
    </row>
    <row r="132" spans="1:4" s="483" customFormat="1" ht="21">
      <c r="A132" s="500" t="s">
        <v>489</v>
      </c>
      <c r="B132" s="501">
        <f>SUM(B133:B137)</f>
        <v>0</v>
      </c>
      <c r="C132" s="527"/>
      <c r="D132" s="527"/>
    </row>
    <row r="133" spans="1:4" s="483" customFormat="1" ht="21">
      <c r="A133" s="500" t="s">
        <v>490</v>
      </c>
      <c r="B133" s="501"/>
      <c r="C133" s="527"/>
      <c r="D133" s="527"/>
    </row>
    <row r="134" spans="1:4" s="483" customFormat="1" ht="21">
      <c r="A134" s="500" t="s">
        <v>491</v>
      </c>
      <c r="B134" s="501"/>
      <c r="C134" s="527"/>
      <c r="D134" s="527"/>
    </row>
    <row r="135" spans="1:4" s="483" customFormat="1" ht="42">
      <c r="A135" s="500" t="s">
        <v>501</v>
      </c>
      <c r="B135" s="501"/>
      <c r="C135" s="527"/>
      <c r="D135" s="527"/>
    </row>
    <row r="136" spans="1:4" s="483" customFormat="1" ht="21">
      <c r="A136" s="377" t="s">
        <v>493</v>
      </c>
      <c r="B136" s="501"/>
      <c r="C136" s="527"/>
      <c r="D136" s="527"/>
    </row>
    <row r="137" spans="1:4" s="483" customFormat="1" ht="21">
      <c r="A137" s="500" t="s">
        <v>492</v>
      </c>
      <c r="B137" s="501"/>
      <c r="C137" s="527"/>
      <c r="D137" s="527"/>
    </row>
    <row r="138" spans="1:4" s="483" customFormat="1" ht="21">
      <c r="A138" s="528" t="s">
        <v>462</v>
      </c>
      <c r="B138" s="529">
        <f>SUM(B139,B140)</f>
        <v>0</v>
      </c>
      <c r="C138" s="527"/>
      <c r="D138" s="527"/>
    </row>
    <row r="139" spans="1:4" s="483" customFormat="1" ht="21">
      <c r="A139" s="500" t="s">
        <v>488</v>
      </c>
      <c r="B139" s="501"/>
      <c r="C139" s="527"/>
      <c r="D139" s="527"/>
    </row>
    <row r="140" spans="1:4" s="483" customFormat="1" ht="21">
      <c r="A140" s="500" t="s">
        <v>489</v>
      </c>
      <c r="B140" s="501">
        <f>SUM(B141:B144)</f>
        <v>0</v>
      </c>
      <c r="C140" s="527"/>
      <c r="D140" s="527"/>
    </row>
    <row r="141" spans="1:4" s="483" customFormat="1" ht="21">
      <c r="A141" s="500" t="s">
        <v>490</v>
      </c>
      <c r="B141" s="501"/>
      <c r="C141" s="527"/>
      <c r="D141" s="527"/>
    </row>
    <row r="142" spans="1:4" s="483" customFormat="1" ht="21">
      <c r="A142" s="500" t="s">
        <v>491</v>
      </c>
      <c r="B142" s="501"/>
      <c r="C142" s="527"/>
      <c r="D142" s="527"/>
    </row>
    <row r="143" spans="1:4" s="483" customFormat="1" ht="21">
      <c r="A143" s="500" t="s">
        <v>493</v>
      </c>
      <c r="B143" s="501"/>
      <c r="C143" s="527"/>
      <c r="D143" s="527"/>
    </row>
    <row r="144" spans="1:4" s="483" customFormat="1" ht="21">
      <c r="A144" s="500" t="s">
        <v>460</v>
      </c>
      <c r="B144" s="501"/>
      <c r="C144" s="527"/>
      <c r="D144" s="527"/>
    </row>
    <row r="145" spans="1:4" s="483" customFormat="1" ht="21">
      <c r="A145" s="528" t="s">
        <v>463</v>
      </c>
      <c r="B145" s="529">
        <f>SUM(B146,B147)</f>
        <v>0</v>
      </c>
      <c r="C145" s="527"/>
      <c r="D145" s="527"/>
    </row>
    <row r="146" spans="1:4" s="483" customFormat="1" ht="21">
      <c r="A146" s="500" t="s">
        <v>488</v>
      </c>
      <c r="B146" s="501">
        <f>SUM(B147:B152)</f>
        <v>0</v>
      </c>
      <c r="C146" s="527"/>
      <c r="D146" s="527"/>
    </row>
    <row r="147" spans="1:4" s="483" customFormat="1" ht="21">
      <c r="A147" s="491" t="s">
        <v>494</v>
      </c>
      <c r="B147" s="501">
        <f>SUM(B148:B152)</f>
        <v>0</v>
      </c>
      <c r="C147" s="527"/>
      <c r="D147" s="527"/>
    </row>
    <row r="148" spans="1:4" s="483" customFormat="1" ht="21">
      <c r="A148" s="491" t="s">
        <v>493</v>
      </c>
      <c r="B148" s="501"/>
      <c r="C148" s="527"/>
      <c r="D148" s="527"/>
    </row>
    <row r="149" spans="1:4" s="483" customFormat="1" ht="21">
      <c r="A149" s="418" t="s">
        <v>490</v>
      </c>
      <c r="B149" s="501"/>
      <c r="C149" s="527"/>
      <c r="D149" s="527"/>
    </row>
    <row r="150" spans="1:4" s="483" customFormat="1" ht="21">
      <c r="A150" s="424" t="s">
        <v>491</v>
      </c>
      <c r="B150" s="501"/>
      <c r="C150" s="527"/>
      <c r="D150" s="527"/>
    </row>
    <row r="151" spans="1:4" s="483" customFormat="1" ht="21">
      <c r="A151" s="424" t="s">
        <v>495</v>
      </c>
      <c r="B151" s="501"/>
      <c r="C151" s="527"/>
      <c r="D151" s="527"/>
    </row>
    <row r="152" spans="1:4" s="483" customFormat="1" ht="21">
      <c r="A152" s="500" t="s">
        <v>496</v>
      </c>
      <c r="B152" s="501"/>
      <c r="C152" s="527"/>
      <c r="D152" s="527"/>
    </row>
    <row r="153" spans="1:4" s="483" customFormat="1" ht="21">
      <c r="A153" s="530" t="s">
        <v>464</v>
      </c>
      <c r="B153" s="531">
        <f>SUM(B154,B155)</f>
        <v>0</v>
      </c>
      <c r="C153" s="527"/>
      <c r="D153" s="527"/>
    </row>
    <row r="154" spans="1:4" s="483" customFormat="1" ht="21">
      <c r="A154" s="500" t="s">
        <v>488</v>
      </c>
      <c r="B154" s="501">
        <f>SUM(B155)</f>
        <v>0</v>
      </c>
      <c r="C154" s="527"/>
      <c r="D154" s="527"/>
    </row>
    <row r="155" spans="1:4" s="483" customFormat="1" ht="21">
      <c r="A155" s="500" t="s">
        <v>489</v>
      </c>
      <c r="B155" s="501">
        <f>SUM(B156:B159)</f>
        <v>0</v>
      </c>
      <c r="C155" s="527"/>
      <c r="D155" s="527"/>
    </row>
    <row r="156" spans="1:4" s="483" customFormat="1" ht="21">
      <c r="A156" s="500" t="s">
        <v>491</v>
      </c>
      <c r="B156" s="501"/>
      <c r="C156" s="527"/>
      <c r="D156" s="527"/>
    </row>
    <row r="157" spans="1:4" s="483" customFormat="1" ht="23.25" customHeight="1">
      <c r="A157" s="500" t="s">
        <v>497</v>
      </c>
      <c r="B157" s="501"/>
      <c r="C157" s="527"/>
      <c r="D157" s="527"/>
    </row>
    <row r="158" spans="1:4" s="483" customFormat="1" ht="23.25" customHeight="1">
      <c r="A158" s="500" t="s">
        <v>496</v>
      </c>
      <c r="B158" s="501"/>
      <c r="C158" s="527"/>
      <c r="D158" s="527"/>
    </row>
    <row r="159" spans="1:4" s="483" customFormat="1" ht="23.25" customHeight="1">
      <c r="A159" s="500" t="s">
        <v>493</v>
      </c>
      <c r="B159" s="501"/>
      <c r="C159" s="527"/>
      <c r="D159" s="527"/>
    </row>
    <row r="160" spans="1:4" s="483" customFormat="1" ht="23.25" customHeight="1">
      <c r="A160" s="530" t="s">
        <v>498</v>
      </c>
      <c r="B160" s="531">
        <f>SUM(B161,B163)</f>
        <v>0</v>
      </c>
      <c r="C160" s="527"/>
      <c r="D160" s="527"/>
    </row>
    <row r="161" spans="1:4" s="483" customFormat="1" ht="23.25" customHeight="1">
      <c r="A161" s="500" t="s">
        <v>499</v>
      </c>
      <c r="B161" s="501">
        <f>SUM(B162:B164)</f>
        <v>0</v>
      </c>
      <c r="C161" s="527"/>
      <c r="D161" s="527"/>
    </row>
    <row r="162" spans="1:4" s="483" customFormat="1" ht="23.25" customHeight="1">
      <c r="A162" s="500" t="s">
        <v>496</v>
      </c>
      <c r="B162" s="501"/>
      <c r="C162" s="527"/>
      <c r="D162" s="527"/>
    </row>
    <row r="163" spans="1:4" s="483" customFormat="1" ht="23.25" customHeight="1">
      <c r="A163" s="500" t="s">
        <v>491</v>
      </c>
      <c r="B163" s="501"/>
      <c r="C163" s="527"/>
      <c r="D163" s="527"/>
    </row>
    <row r="164" spans="1:4" s="483" customFormat="1" ht="23.25" customHeight="1">
      <c r="A164" s="500" t="s">
        <v>497</v>
      </c>
      <c r="B164" s="501"/>
      <c r="C164" s="527"/>
      <c r="D164" s="527"/>
    </row>
    <row r="165" spans="1:4" s="378" customFormat="1" ht="21">
      <c r="A165" s="482" t="s">
        <v>465</v>
      </c>
      <c r="B165" s="488">
        <f>SUM(B166)</f>
        <v>0</v>
      </c>
      <c r="C165" s="439"/>
      <c r="D165" s="439"/>
    </row>
    <row r="166" spans="1:4" ht="21">
      <c r="A166" s="484" t="s">
        <v>407</v>
      </c>
      <c r="B166" s="489">
        <f>SUM(B167)</f>
        <v>0</v>
      </c>
      <c r="C166" s="418"/>
      <c r="D166" s="418"/>
    </row>
    <row r="167" spans="1:4" ht="21">
      <c r="A167" s="418" t="s">
        <v>408</v>
      </c>
      <c r="B167" s="485"/>
      <c r="C167" s="418"/>
      <c r="D167" s="418"/>
    </row>
  </sheetData>
  <sheetProtection/>
  <printOptions/>
  <pageMargins left="1.18" right="0.1968503937007874" top="0.6299212598425197" bottom="0.55" header="0.15748031496062992" footer="0.15748031496062992"/>
  <pageSetup horizontalDpi="600" verticalDpi="600" orientation="portrait" paperSize="9" scale="85" r:id="rId1"/>
  <headerFooter alignWithMargins="0">
    <oddFooter>&amp;R&amp;F &amp;A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J24"/>
  <sheetViews>
    <sheetView zoomScalePageLayoutView="0" workbookViewId="0" topLeftCell="A1">
      <selection activeCell="C14" sqref="C14"/>
    </sheetView>
  </sheetViews>
  <sheetFormatPr defaultColWidth="9.00390625" defaultRowHeight="21.75"/>
  <cols>
    <col min="1" max="1" width="0.85546875" style="145" customWidth="1"/>
    <col min="2" max="2" width="65.57421875" style="145" customWidth="1"/>
    <col min="3" max="3" width="8.421875" style="163" bestFit="1" customWidth="1"/>
    <col min="4" max="4" width="10.8515625" style="163" bestFit="1" customWidth="1"/>
    <col min="5" max="5" width="13.8515625" style="293" customWidth="1"/>
    <col min="6" max="6" width="8.57421875" style="293" bestFit="1" customWidth="1"/>
    <col min="7" max="7" width="8.8515625" style="293" customWidth="1"/>
    <col min="8" max="8" width="8.8515625" style="145" customWidth="1"/>
    <col min="9" max="9" width="14.140625" style="145" customWidth="1"/>
    <col min="10" max="10" width="13.8515625" style="145" customWidth="1"/>
    <col min="11" max="16384" width="9.00390625" style="145" customWidth="1"/>
  </cols>
  <sheetData>
    <row r="1" spans="2:10" s="139" customFormat="1" ht="27.75">
      <c r="B1" s="137" t="s">
        <v>324</v>
      </c>
      <c r="C1" s="138"/>
      <c r="D1" s="138"/>
      <c r="E1" s="138"/>
      <c r="F1" s="138"/>
      <c r="G1" s="138"/>
      <c r="H1" s="138"/>
      <c r="I1" s="138"/>
      <c r="J1" s="138"/>
    </row>
    <row r="2" spans="2:10" ht="24">
      <c r="B2" s="140" t="s">
        <v>505</v>
      </c>
      <c r="C2" s="141"/>
      <c r="D2" s="141"/>
      <c r="E2" s="285"/>
      <c r="F2" s="285"/>
      <c r="G2" s="285"/>
      <c r="H2" s="143"/>
      <c r="I2" s="143"/>
      <c r="J2" s="144"/>
    </row>
    <row r="3" spans="2:10" ht="24">
      <c r="B3" s="143"/>
      <c r="C3" s="141"/>
      <c r="D3" s="141"/>
      <c r="E3" s="285"/>
      <c r="F3" s="285"/>
      <c r="G3" s="285"/>
      <c r="H3" s="143"/>
      <c r="I3" s="143"/>
      <c r="J3" s="146" t="s">
        <v>298</v>
      </c>
    </row>
    <row r="4" spans="2:10" s="139" customFormat="1" ht="24">
      <c r="B4" s="147"/>
      <c r="C4" s="148"/>
      <c r="D4" s="147"/>
      <c r="E4" s="573" t="s">
        <v>5</v>
      </c>
      <c r="F4" s="414" t="s">
        <v>299</v>
      </c>
      <c r="G4" s="286"/>
      <c r="H4" s="149"/>
      <c r="I4" s="149"/>
      <c r="J4" s="150"/>
    </row>
    <row r="5" spans="2:10" s="139" customFormat="1" ht="24">
      <c r="B5" s="151" t="s">
        <v>300</v>
      </c>
      <c r="C5" s="152" t="s">
        <v>242</v>
      </c>
      <c r="D5" s="151" t="s">
        <v>232</v>
      </c>
      <c r="E5" s="574"/>
      <c r="F5" s="403"/>
      <c r="G5" s="403"/>
      <c r="H5" s="151"/>
      <c r="I5" s="287" t="s">
        <v>301</v>
      </c>
      <c r="J5" s="288"/>
    </row>
    <row r="6" spans="2:10" s="139" customFormat="1" ht="24">
      <c r="B6" s="151" t="s">
        <v>302</v>
      </c>
      <c r="C6" s="152"/>
      <c r="D6" s="151" t="s">
        <v>303</v>
      </c>
      <c r="E6" s="574"/>
      <c r="F6" s="403" t="s">
        <v>304</v>
      </c>
      <c r="G6" s="403" t="s">
        <v>305</v>
      </c>
      <c r="H6" s="151" t="s">
        <v>306</v>
      </c>
      <c r="I6" s="153" t="s">
        <v>307</v>
      </c>
      <c r="J6" s="154"/>
    </row>
    <row r="7" spans="2:10" s="139" customFormat="1" ht="24">
      <c r="B7" s="155"/>
      <c r="C7" s="156"/>
      <c r="D7" s="155"/>
      <c r="E7" s="575"/>
      <c r="F7" s="404"/>
      <c r="G7" s="404"/>
      <c r="H7" s="155"/>
      <c r="I7" s="155" t="s">
        <v>308</v>
      </c>
      <c r="J7" s="155" t="s">
        <v>309</v>
      </c>
    </row>
    <row r="8" spans="2:10" ht="25.5" customHeight="1">
      <c r="B8" s="364" t="s">
        <v>506</v>
      </c>
      <c r="C8" s="365"/>
      <c r="D8" s="365"/>
      <c r="E8" s="366"/>
      <c r="F8" s="366"/>
      <c r="G8" s="366"/>
      <c r="H8" s="365"/>
      <c r="I8" s="365"/>
      <c r="J8" s="365"/>
    </row>
    <row r="9" spans="2:10" ht="28.5" customHeight="1">
      <c r="B9" s="157" t="s">
        <v>310</v>
      </c>
      <c r="C9" s="289"/>
      <c r="D9" s="289"/>
      <c r="E9" s="290"/>
      <c r="F9" s="290"/>
      <c r="G9" s="290"/>
      <c r="H9" s="289"/>
      <c r="I9" s="289"/>
      <c r="J9" s="289"/>
    </row>
    <row r="10" spans="2:10" ht="28.5" customHeight="1">
      <c r="B10" s="158" t="s">
        <v>311</v>
      </c>
      <c r="C10" s="289"/>
      <c r="D10" s="289"/>
      <c r="E10" s="290"/>
      <c r="F10" s="290"/>
      <c r="G10" s="290"/>
      <c r="H10" s="289"/>
      <c r="I10" s="290"/>
      <c r="J10" s="290"/>
    </row>
    <row r="11" spans="2:10" ht="28.5" customHeight="1">
      <c r="B11" s="159" t="s">
        <v>312</v>
      </c>
      <c r="C11" s="289"/>
      <c r="D11" s="289"/>
      <c r="E11" s="290"/>
      <c r="F11" s="290"/>
      <c r="G11" s="290"/>
      <c r="H11" s="289"/>
      <c r="I11" s="290"/>
      <c r="J11" s="290"/>
    </row>
    <row r="12" spans="2:10" ht="28.5" customHeight="1">
      <c r="B12" s="284" t="s">
        <v>313</v>
      </c>
      <c r="C12" s="289"/>
      <c r="D12" s="289"/>
      <c r="E12" s="290"/>
      <c r="F12" s="290"/>
      <c r="G12" s="290"/>
      <c r="H12" s="289"/>
      <c r="I12" s="290"/>
      <c r="J12" s="290"/>
    </row>
    <row r="13" spans="2:10" ht="28.5" customHeight="1">
      <c r="B13" s="160" t="s">
        <v>314</v>
      </c>
      <c r="C13" s="289"/>
      <c r="D13" s="289"/>
      <c r="E13" s="290"/>
      <c r="F13" s="290"/>
      <c r="G13" s="290"/>
      <c r="H13" s="289"/>
      <c r="I13" s="290"/>
      <c r="J13" s="290"/>
    </row>
    <row r="14" spans="2:10" ht="28.5" customHeight="1">
      <c r="B14" s="160" t="s">
        <v>315</v>
      </c>
      <c r="C14" s="289"/>
      <c r="D14" s="289"/>
      <c r="E14" s="290"/>
      <c r="F14" s="290"/>
      <c r="G14" s="290"/>
      <c r="H14" s="289"/>
      <c r="I14" s="289"/>
      <c r="J14" s="289"/>
    </row>
    <row r="15" spans="2:10" ht="28.5" customHeight="1">
      <c r="B15" s="160" t="s">
        <v>316</v>
      </c>
      <c r="C15" s="289"/>
      <c r="D15" s="289"/>
      <c r="E15" s="290"/>
      <c r="F15" s="290"/>
      <c r="G15" s="290"/>
      <c r="H15" s="289"/>
      <c r="I15" s="289"/>
      <c r="J15" s="289"/>
    </row>
    <row r="16" spans="2:10" ht="28.5" customHeight="1">
      <c r="B16" s="161"/>
      <c r="C16" s="291"/>
      <c r="D16" s="291"/>
      <c r="E16" s="292"/>
      <c r="F16" s="292"/>
      <c r="G16" s="292"/>
      <c r="H16" s="291"/>
      <c r="I16" s="291"/>
      <c r="J16" s="291"/>
    </row>
    <row r="17" ht="10.5" customHeight="1">
      <c r="B17" s="162"/>
    </row>
    <row r="18" spans="2:4" ht="24">
      <c r="B18" s="200" t="s">
        <v>317</v>
      </c>
      <c r="C18" s="141"/>
      <c r="D18" s="141"/>
    </row>
    <row r="19" spans="2:10" ht="24">
      <c r="B19" s="294" t="s">
        <v>318</v>
      </c>
      <c r="C19" s="172"/>
      <c r="D19" s="172"/>
      <c r="E19" s="295"/>
      <c r="F19" s="295"/>
      <c r="G19" s="295"/>
      <c r="H19" s="171"/>
      <c r="I19" s="171"/>
      <c r="J19" s="171"/>
    </row>
    <row r="20" spans="2:10" ht="24">
      <c r="B20" s="294" t="s">
        <v>319</v>
      </c>
      <c r="C20" s="172"/>
      <c r="D20" s="172"/>
      <c r="E20" s="295"/>
      <c r="F20" s="295"/>
      <c r="G20" s="295"/>
      <c r="H20" s="171"/>
      <c r="I20" s="171"/>
      <c r="J20" s="171"/>
    </row>
    <row r="21" spans="2:10" ht="24">
      <c r="B21" s="296" t="s">
        <v>320</v>
      </c>
      <c r="C21" s="297"/>
      <c r="D21" s="297"/>
      <c r="E21" s="295"/>
      <c r="F21" s="295"/>
      <c r="G21" s="295"/>
      <c r="H21" s="171"/>
      <c r="I21" s="171"/>
      <c r="J21" s="171"/>
    </row>
    <row r="22" spans="2:10" ht="21" customHeight="1">
      <c r="B22" s="576" t="s">
        <v>321</v>
      </c>
      <c r="C22" s="576"/>
      <c r="D22" s="576"/>
      <c r="E22" s="576"/>
      <c r="F22" s="576"/>
      <c r="G22" s="576"/>
      <c r="H22" s="576"/>
      <c r="I22" s="576"/>
      <c r="J22" s="576"/>
    </row>
    <row r="23" spans="2:10" ht="24">
      <c r="B23" s="168" t="s">
        <v>322</v>
      </c>
      <c r="C23" s="169"/>
      <c r="D23" s="169"/>
      <c r="E23" s="295"/>
      <c r="F23" s="295"/>
      <c r="G23" s="295"/>
      <c r="H23" s="171"/>
      <c r="I23" s="171"/>
      <c r="J23" s="171"/>
    </row>
    <row r="24" ht="27.75">
      <c r="B24" s="167" t="s">
        <v>323</v>
      </c>
    </row>
  </sheetData>
  <sheetProtection/>
  <mergeCells count="2">
    <mergeCell ref="E4:E7"/>
    <mergeCell ref="B22:J22"/>
  </mergeCells>
  <printOptions horizontalCentered="1"/>
  <pageMargins left="0.31496062992125984" right="0.31496062992125984" top="0.5118110236220472" bottom="0.3937007874015748" header="0.2362204724409449" footer="0.1968503937007874"/>
  <pageSetup horizontalDpi="300" verticalDpi="300" orientation="landscape" paperSize="9" scale="95" r:id="rId1"/>
  <headerFooter alignWithMargins="0">
    <oddHeader>&amp;R&amp;"Tahoma,ตัวหนา"แบบคำขอ อส.63  ( 5 )</oddHeader>
    <oddFooter>&amp;CPage &amp;P of &amp;N&amp;R&amp;F  /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H47"/>
  <sheetViews>
    <sheetView zoomScalePageLayoutView="0" workbookViewId="0" topLeftCell="A11">
      <selection activeCell="B21" sqref="B21"/>
    </sheetView>
  </sheetViews>
  <sheetFormatPr defaultColWidth="9.00390625" defaultRowHeight="21.75"/>
  <cols>
    <col min="1" max="1" width="0.85546875" style="145" customWidth="1"/>
    <col min="2" max="2" width="71.57421875" style="145" customWidth="1"/>
    <col min="3" max="3" width="8.421875" style="163" bestFit="1" customWidth="1"/>
    <col min="4" max="4" width="10.8515625" style="163" bestFit="1" customWidth="1"/>
    <col min="5" max="5" width="13.8515625" style="164" customWidth="1"/>
    <col min="6" max="6" width="28.7109375" style="145" customWidth="1"/>
    <col min="7" max="7" width="15.00390625" style="145" customWidth="1"/>
    <col min="8" max="8" width="16.28125" style="145" customWidth="1"/>
    <col min="9" max="16384" width="9.00390625" style="145" customWidth="1"/>
  </cols>
  <sheetData>
    <row r="1" spans="2:8" s="139" customFormat="1" ht="27.75" customHeight="1" hidden="1">
      <c r="B1" s="137" t="s">
        <v>351</v>
      </c>
      <c r="C1" s="138"/>
      <c r="D1" s="138"/>
      <c r="E1" s="138"/>
      <c r="F1" s="138"/>
      <c r="G1" s="138"/>
      <c r="H1" s="138"/>
    </row>
    <row r="2" spans="2:8" ht="24">
      <c r="B2" s="140" t="s">
        <v>325</v>
      </c>
      <c r="C2" s="141"/>
      <c r="D2" s="141"/>
      <c r="E2" s="142"/>
      <c r="F2" s="143"/>
      <c r="G2" s="143"/>
      <c r="H2" s="144"/>
    </row>
    <row r="3" spans="2:8" ht="19.5" customHeight="1">
      <c r="B3" s="143"/>
      <c r="C3" s="141"/>
      <c r="D3" s="141"/>
      <c r="E3" s="142"/>
      <c r="F3" s="143"/>
      <c r="G3" s="143"/>
      <c r="H3" s="173" t="s">
        <v>298</v>
      </c>
    </row>
    <row r="4" spans="2:8" s="178" customFormat="1" ht="20.25" customHeight="1">
      <c r="B4" s="174"/>
      <c r="C4" s="175"/>
      <c r="D4" s="174"/>
      <c r="E4" s="577" t="s">
        <v>5</v>
      </c>
      <c r="F4" s="415" t="s">
        <v>299</v>
      </c>
      <c r="G4" s="176"/>
      <c r="H4" s="177"/>
    </row>
    <row r="5" spans="2:8" s="178" customFormat="1" ht="19.5" customHeight="1">
      <c r="B5" s="179" t="s">
        <v>300</v>
      </c>
      <c r="C5" s="180" t="s">
        <v>242</v>
      </c>
      <c r="D5" s="179" t="s">
        <v>232</v>
      </c>
      <c r="E5" s="578"/>
      <c r="F5" s="580" t="s">
        <v>352</v>
      </c>
      <c r="G5" s="181" t="s">
        <v>301</v>
      </c>
      <c r="H5" s="182"/>
    </row>
    <row r="6" spans="2:8" s="178" customFormat="1" ht="18.75" customHeight="1">
      <c r="B6" s="179" t="s">
        <v>302</v>
      </c>
      <c r="C6" s="180"/>
      <c r="D6" s="179" t="s">
        <v>303</v>
      </c>
      <c r="E6" s="578"/>
      <c r="F6" s="581"/>
      <c r="G6" s="183" t="s">
        <v>307</v>
      </c>
      <c r="H6" s="184"/>
    </row>
    <row r="7" spans="2:8" s="178" customFormat="1" ht="18" customHeight="1">
      <c r="B7" s="212"/>
      <c r="C7" s="186"/>
      <c r="D7" s="185"/>
      <c r="E7" s="579"/>
      <c r="F7" s="582"/>
      <c r="G7" s="185" t="s">
        <v>308</v>
      </c>
      <c r="H7" s="185" t="s">
        <v>309</v>
      </c>
    </row>
    <row r="8" spans="2:8" s="190" customFormat="1" ht="25.5" customHeight="1">
      <c r="B8" s="187" t="s">
        <v>326</v>
      </c>
      <c r="C8" s="188"/>
      <c r="D8" s="188"/>
      <c r="E8" s="189"/>
      <c r="F8" s="188"/>
      <c r="G8" s="188"/>
      <c r="H8" s="188"/>
    </row>
    <row r="9" spans="2:8" s="190" customFormat="1" ht="23.25">
      <c r="B9" s="191" t="s">
        <v>327</v>
      </c>
      <c r="C9" s="192"/>
      <c r="D9" s="192"/>
      <c r="E9" s="193"/>
      <c r="F9" s="192"/>
      <c r="G9" s="192"/>
      <c r="H9" s="192"/>
    </row>
    <row r="10" spans="2:8" s="190" customFormat="1" ht="23.25">
      <c r="B10" s="194" t="s">
        <v>328</v>
      </c>
      <c r="C10" s="192"/>
      <c r="D10" s="192"/>
      <c r="E10" s="193"/>
      <c r="F10" s="192"/>
      <c r="G10" s="192"/>
      <c r="H10" s="192"/>
    </row>
    <row r="11" spans="2:8" s="190" customFormat="1" ht="23.25">
      <c r="B11" s="195" t="s">
        <v>329</v>
      </c>
      <c r="C11" s="192"/>
      <c r="D11" s="192"/>
      <c r="E11" s="193"/>
      <c r="F11" s="192"/>
      <c r="G11" s="192"/>
      <c r="H11" s="192"/>
    </row>
    <row r="12" spans="2:8" s="200" customFormat="1" ht="23.25">
      <c r="B12" s="196" t="s">
        <v>330</v>
      </c>
      <c r="C12" s="180"/>
      <c r="D12" s="180"/>
      <c r="E12" s="197"/>
      <c r="F12" s="180" t="s">
        <v>353</v>
      </c>
      <c r="G12" s="198">
        <v>13.514783</v>
      </c>
      <c r="H12" s="199">
        <v>101.959633</v>
      </c>
    </row>
    <row r="13" spans="2:8" s="190" customFormat="1" ht="23.25">
      <c r="B13" s="207" t="s">
        <v>132</v>
      </c>
      <c r="C13" s="192"/>
      <c r="D13" s="192"/>
      <c r="E13" s="193">
        <v>50000</v>
      </c>
      <c r="F13" s="192"/>
      <c r="G13" s="208"/>
      <c r="H13" s="209"/>
    </row>
    <row r="14" spans="2:8" s="190" customFormat="1" ht="23.25">
      <c r="B14" s="195" t="s">
        <v>331</v>
      </c>
      <c r="C14" s="192"/>
      <c r="D14" s="192"/>
      <c r="E14" s="193"/>
      <c r="F14" s="192"/>
      <c r="G14" s="192"/>
      <c r="H14" s="192"/>
    </row>
    <row r="15" spans="2:8" s="200" customFormat="1" ht="23.25">
      <c r="B15" s="196" t="s">
        <v>330</v>
      </c>
      <c r="C15" s="180"/>
      <c r="D15" s="180"/>
      <c r="E15" s="197"/>
      <c r="F15" s="180" t="s">
        <v>353</v>
      </c>
      <c r="G15" s="198">
        <v>13.514783</v>
      </c>
      <c r="H15" s="199">
        <v>101.959633</v>
      </c>
    </row>
    <row r="16" spans="2:8" s="190" customFormat="1" ht="23.25">
      <c r="B16" s="207" t="s">
        <v>332</v>
      </c>
      <c r="C16" s="192"/>
      <c r="D16" s="192"/>
      <c r="E16" s="193">
        <v>100000</v>
      </c>
      <c r="F16" s="192"/>
      <c r="G16" s="208"/>
      <c r="H16" s="209"/>
    </row>
    <row r="17" spans="2:8" s="190" customFormat="1" ht="23.25">
      <c r="B17" s="195" t="s">
        <v>333</v>
      </c>
      <c r="C17" s="192"/>
      <c r="D17" s="192"/>
      <c r="E17" s="193"/>
      <c r="F17" s="192"/>
      <c r="G17" s="192"/>
      <c r="H17" s="192"/>
    </row>
    <row r="18" spans="2:8" s="200" customFormat="1" ht="23.25">
      <c r="B18" s="196" t="s">
        <v>330</v>
      </c>
      <c r="C18" s="180"/>
      <c r="D18" s="180"/>
      <c r="E18" s="197"/>
      <c r="F18" s="180" t="s">
        <v>353</v>
      </c>
      <c r="G18" s="198">
        <v>13.514783</v>
      </c>
      <c r="H18" s="199">
        <v>101.959633</v>
      </c>
    </row>
    <row r="19" spans="2:8" s="190" customFormat="1" ht="23.25">
      <c r="B19" s="207" t="s">
        <v>334</v>
      </c>
      <c r="C19" s="192"/>
      <c r="D19" s="192"/>
      <c r="E19" s="193">
        <v>100000</v>
      </c>
      <c r="F19" s="192"/>
      <c r="G19" s="208"/>
      <c r="H19" s="209"/>
    </row>
    <row r="20" spans="2:8" s="190" customFormat="1" ht="23.25">
      <c r="B20" s="195" t="s">
        <v>335</v>
      </c>
      <c r="C20" s="192"/>
      <c r="D20" s="192"/>
      <c r="E20" s="193"/>
      <c r="F20" s="192"/>
      <c r="G20" s="192"/>
      <c r="H20" s="192"/>
    </row>
    <row r="21" spans="2:8" s="200" customFormat="1" ht="23.25">
      <c r="B21" s="196" t="s">
        <v>330</v>
      </c>
      <c r="C21" s="180"/>
      <c r="D21" s="180"/>
      <c r="E21" s="197"/>
      <c r="F21" s="180" t="s">
        <v>353</v>
      </c>
      <c r="G21" s="198">
        <v>13.514783</v>
      </c>
      <c r="H21" s="199">
        <v>101.959633</v>
      </c>
    </row>
    <row r="22" spans="2:8" s="190" customFormat="1" ht="23.25">
      <c r="B22" s="207" t="s">
        <v>336</v>
      </c>
      <c r="C22" s="192"/>
      <c r="D22" s="192"/>
      <c r="E22" s="193">
        <v>100000</v>
      </c>
      <c r="F22" s="192"/>
      <c r="G22" s="208"/>
      <c r="H22" s="209"/>
    </row>
    <row r="23" spans="2:8" s="190" customFormat="1" ht="23.25">
      <c r="B23" s="194" t="s">
        <v>337</v>
      </c>
      <c r="C23" s="192"/>
      <c r="D23" s="192"/>
      <c r="E23" s="193"/>
      <c r="F23" s="192"/>
      <c r="G23" s="192"/>
      <c r="H23" s="192"/>
    </row>
    <row r="24" spans="2:8" s="190" customFormat="1" ht="23.25">
      <c r="B24" s="195" t="s">
        <v>338</v>
      </c>
      <c r="C24" s="192"/>
      <c r="D24" s="192"/>
      <c r="E24" s="193"/>
      <c r="F24" s="192"/>
      <c r="G24" s="192"/>
      <c r="H24" s="192"/>
    </row>
    <row r="25" spans="2:8" s="200" customFormat="1" ht="23.25">
      <c r="B25" s="196" t="s">
        <v>330</v>
      </c>
      <c r="C25" s="180"/>
      <c r="D25" s="180"/>
      <c r="E25" s="197"/>
      <c r="F25" s="180" t="s">
        <v>353</v>
      </c>
      <c r="G25" s="198">
        <v>13.514783</v>
      </c>
      <c r="H25" s="199">
        <v>101.959633</v>
      </c>
    </row>
    <row r="26" spans="2:8" s="190" customFormat="1" ht="46.5">
      <c r="B26" s="201" t="s">
        <v>339</v>
      </c>
      <c r="C26" s="202" t="s">
        <v>340</v>
      </c>
      <c r="D26" s="192">
        <v>2</v>
      </c>
      <c r="E26" s="193">
        <f>896000*2</f>
        <v>1792000</v>
      </c>
      <c r="F26" s="192"/>
      <c r="G26" s="192"/>
      <c r="H26" s="192"/>
    </row>
    <row r="27" spans="2:8" s="190" customFormat="1" ht="23.25">
      <c r="B27" s="195" t="s">
        <v>341</v>
      </c>
      <c r="C27" s="192"/>
      <c r="D27" s="192"/>
      <c r="E27" s="193"/>
      <c r="F27" s="192"/>
      <c r="G27" s="192"/>
      <c r="H27" s="192"/>
    </row>
    <row r="28" spans="2:8" s="190" customFormat="1" ht="23.25">
      <c r="B28" s="203" t="s">
        <v>342</v>
      </c>
      <c r="C28" s="192" t="s">
        <v>343</v>
      </c>
      <c r="D28" s="192">
        <v>1</v>
      </c>
      <c r="E28" s="193">
        <f>9500*1</f>
        <v>9500</v>
      </c>
      <c r="F28" s="192"/>
      <c r="G28" s="192"/>
      <c r="H28" s="192"/>
    </row>
    <row r="29" spans="2:8" s="190" customFormat="1" ht="23.25">
      <c r="B29" s="195" t="s">
        <v>344</v>
      </c>
      <c r="C29" s="192"/>
      <c r="D29" s="192"/>
      <c r="E29" s="193"/>
      <c r="F29" s="192"/>
      <c r="G29" s="192"/>
      <c r="H29" s="192"/>
    </row>
    <row r="30" spans="2:8" s="190" customFormat="1" ht="23.25">
      <c r="B30" s="203" t="s">
        <v>345</v>
      </c>
      <c r="C30" s="192" t="s">
        <v>346</v>
      </c>
      <c r="D30" s="192">
        <v>2</v>
      </c>
      <c r="E30" s="193">
        <f>15000*2</f>
        <v>30000</v>
      </c>
      <c r="F30" s="192"/>
      <c r="G30" s="192"/>
      <c r="H30" s="192"/>
    </row>
    <row r="31" spans="2:8" s="190" customFormat="1" ht="23.25">
      <c r="B31" s="194" t="s">
        <v>347</v>
      </c>
      <c r="C31" s="192"/>
      <c r="D31" s="192"/>
      <c r="E31" s="193"/>
      <c r="F31" s="192"/>
      <c r="G31" s="192"/>
      <c r="H31" s="192"/>
    </row>
    <row r="32" spans="2:8" s="190" customFormat="1" ht="23.25">
      <c r="B32" s="195" t="s">
        <v>348</v>
      </c>
      <c r="C32" s="192"/>
      <c r="D32" s="192"/>
      <c r="E32" s="193"/>
      <c r="F32" s="192"/>
      <c r="G32" s="192"/>
      <c r="H32" s="192"/>
    </row>
    <row r="33" spans="2:8" s="200" customFormat="1" ht="23.25">
      <c r="B33" s="196" t="s">
        <v>330</v>
      </c>
      <c r="C33" s="180"/>
      <c r="D33" s="180"/>
      <c r="E33" s="197"/>
      <c r="F33" s="180" t="s">
        <v>353</v>
      </c>
      <c r="G33" s="198">
        <v>13.514783</v>
      </c>
      <c r="H33" s="199">
        <v>101.959633</v>
      </c>
    </row>
    <row r="34" spans="2:8" s="190" customFormat="1" ht="23.25">
      <c r="B34" s="201" t="s">
        <v>349</v>
      </c>
      <c r="C34" s="202" t="s">
        <v>350</v>
      </c>
      <c r="D34" s="192">
        <v>1</v>
      </c>
      <c r="E34" s="193">
        <v>2000000</v>
      </c>
      <c r="F34" s="192"/>
      <c r="G34" s="192"/>
      <c r="H34" s="192"/>
    </row>
    <row r="35" spans="2:8" s="190" customFormat="1" ht="23.25">
      <c r="B35" s="194" t="s">
        <v>354</v>
      </c>
      <c r="C35" s="192"/>
      <c r="D35" s="192"/>
      <c r="E35" s="193"/>
      <c r="F35" s="192"/>
      <c r="G35" s="192"/>
      <c r="H35" s="192"/>
    </row>
    <row r="36" spans="2:8" s="190" customFormat="1" ht="23.25">
      <c r="B36" s="195" t="s">
        <v>355</v>
      </c>
      <c r="C36" s="192"/>
      <c r="D36" s="192"/>
      <c r="E36" s="193"/>
      <c r="F36" s="192"/>
      <c r="G36" s="192"/>
      <c r="H36" s="192"/>
    </row>
    <row r="37" spans="2:8" s="200" customFormat="1" ht="23.25">
      <c r="B37" s="196" t="s">
        <v>330</v>
      </c>
      <c r="C37" s="180"/>
      <c r="D37" s="180"/>
      <c r="E37" s="197"/>
      <c r="F37" s="180" t="s">
        <v>353</v>
      </c>
      <c r="G37" s="198">
        <v>13.514783</v>
      </c>
      <c r="H37" s="199">
        <v>101.959633</v>
      </c>
    </row>
    <row r="38" spans="2:8" s="190" customFormat="1" ht="46.5">
      <c r="B38" s="201" t="s">
        <v>356</v>
      </c>
      <c r="C38" s="202"/>
      <c r="D38" s="192"/>
      <c r="E38" s="193">
        <v>500000</v>
      </c>
      <c r="F38" s="192"/>
      <c r="G38" s="192"/>
      <c r="H38" s="192"/>
    </row>
    <row r="39" spans="2:8" s="190" customFormat="1" ht="23.25">
      <c r="B39" s="204"/>
      <c r="C39" s="205"/>
      <c r="D39" s="205"/>
      <c r="E39" s="206"/>
      <c r="F39" s="205"/>
      <c r="G39" s="205"/>
      <c r="H39" s="205"/>
    </row>
    <row r="40" ht="10.5" customHeight="1">
      <c r="B40" s="162"/>
    </row>
    <row r="41" spans="2:5" s="171" customFormat="1" ht="21.75">
      <c r="B41" s="168" t="s">
        <v>317</v>
      </c>
      <c r="C41" s="169"/>
      <c r="D41" s="169"/>
      <c r="E41" s="170"/>
    </row>
    <row r="42" spans="2:5" s="171" customFormat="1" ht="21.75">
      <c r="B42" s="171" t="s">
        <v>357</v>
      </c>
      <c r="C42" s="172"/>
      <c r="D42" s="172"/>
      <c r="E42" s="170"/>
    </row>
    <row r="43" spans="2:5" s="171" customFormat="1" ht="21.75">
      <c r="B43" s="171" t="s">
        <v>358</v>
      </c>
      <c r="C43" s="172"/>
      <c r="D43" s="172"/>
      <c r="E43" s="170"/>
    </row>
    <row r="44" spans="2:8" s="171" customFormat="1" ht="24">
      <c r="B44" s="165" t="s">
        <v>359</v>
      </c>
      <c r="C44" s="166"/>
      <c r="D44" s="166"/>
      <c r="E44" s="164"/>
      <c r="F44" s="145"/>
      <c r="G44" s="145"/>
      <c r="H44" s="145"/>
    </row>
    <row r="45" spans="2:8" s="171" customFormat="1" ht="21.75" customHeight="1">
      <c r="B45" s="583" t="s">
        <v>360</v>
      </c>
      <c r="C45" s="583"/>
      <c r="D45" s="583"/>
      <c r="E45" s="583"/>
      <c r="F45" s="583"/>
      <c r="G45" s="583"/>
      <c r="H45" s="583"/>
    </row>
    <row r="46" spans="2:5" s="171" customFormat="1" ht="21.75">
      <c r="B46" s="168" t="s">
        <v>322</v>
      </c>
      <c r="C46" s="169"/>
      <c r="D46" s="169"/>
      <c r="E46" s="170"/>
    </row>
    <row r="47" ht="27.75">
      <c r="B47" s="167" t="s">
        <v>323</v>
      </c>
    </row>
  </sheetData>
  <sheetProtection/>
  <mergeCells count="3">
    <mergeCell ref="E4:E7"/>
    <mergeCell ref="F5:F7"/>
    <mergeCell ref="B45:H45"/>
  </mergeCells>
  <printOptions horizontalCentered="1"/>
  <pageMargins left="0.31496062992125984" right="0.31496062992125984" top="0.62" bottom="0.3937007874015748" header="0.36" footer="0.1968503937007874"/>
  <pageSetup horizontalDpi="300" verticalDpi="300" orientation="landscape" paperSize="9" scale="85" r:id="rId1"/>
  <headerFooter alignWithMargins="0">
    <oddHeader>&amp;C&amp;"Tahoma,Bold"&amp;12&amp;KFF0000ตัวอย่าง&amp;R&amp;"Tahoma,Bold"แบบ อส.59  ( 7 )</oddHeader>
    <oddFooter>&amp;CPage &amp;P of &amp;N&amp;R&amp;F  /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27"/>
  <sheetViews>
    <sheetView zoomScale="110" zoomScaleNormal="110" zoomScalePageLayoutView="0" workbookViewId="0" topLeftCell="A10">
      <selection activeCell="E26" sqref="E26"/>
    </sheetView>
  </sheetViews>
  <sheetFormatPr defaultColWidth="10.421875" defaultRowHeight="21.75"/>
  <cols>
    <col min="1" max="1" width="4.28125" style="318" customWidth="1"/>
    <col min="2" max="2" width="6.00390625" style="318" customWidth="1"/>
    <col min="3" max="3" width="26.00390625" style="358" customWidth="1"/>
    <col min="4" max="4" width="11.8515625" style="318" bestFit="1" customWidth="1"/>
    <col min="5" max="5" width="12.00390625" style="318" customWidth="1"/>
    <col min="6" max="6" width="12.28125" style="358" customWidth="1"/>
    <col min="7" max="7" width="10.421875" style="312" customWidth="1"/>
    <col min="8" max="8" width="10.140625" style="358" customWidth="1"/>
    <col min="9" max="9" width="8.00390625" style="358" bestFit="1" customWidth="1"/>
    <col min="10" max="10" width="12.421875" style="358" customWidth="1"/>
    <col min="11" max="11" width="15.28125" style="359" bestFit="1" customWidth="1"/>
    <col min="12" max="12" width="12.421875" style="318" bestFit="1" customWidth="1"/>
    <col min="13" max="13" width="18.421875" style="318" customWidth="1"/>
    <col min="14" max="14" width="33.28125" style="318" customWidth="1"/>
    <col min="15" max="16384" width="10.421875" style="318" customWidth="1"/>
  </cols>
  <sheetData>
    <row r="1" spans="3:13" s="313" customFormat="1" ht="15.75" customHeight="1">
      <c r="C1" s="314"/>
      <c r="F1" s="314"/>
      <c r="G1" s="304"/>
      <c r="H1" s="314"/>
      <c r="I1" s="314"/>
      <c r="J1" s="314"/>
      <c r="K1" s="315"/>
      <c r="M1" s="305" t="s">
        <v>361</v>
      </c>
    </row>
    <row r="2" spans="3:13" s="313" customFormat="1" ht="15.75" customHeight="1">
      <c r="C2" s="314"/>
      <c r="F2" s="314"/>
      <c r="G2" s="304"/>
      <c r="H2" s="314"/>
      <c r="I2" s="314"/>
      <c r="J2" s="314"/>
      <c r="K2" s="315"/>
      <c r="M2" s="305" t="s">
        <v>416</v>
      </c>
    </row>
    <row r="3" spans="1:14" ht="24">
      <c r="A3" s="316" t="s">
        <v>362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7"/>
    </row>
    <row r="4" spans="1:14" ht="21.75">
      <c r="A4" s="319" t="s">
        <v>417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20"/>
    </row>
    <row r="5" spans="1:14" s="322" customFormat="1" ht="26.25" customHeight="1">
      <c r="A5" s="320" t="s">
        <v>507</v>
      </c>
      <c r="B5" s="321"/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</row>
    <row r="6" spans="1:14" ht="21.75">
      <c r="A6" s="320" t="s">
        <v>508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</row>
    <row r="7" spans="1:11" s="322" customFormat="1" ht="21.75">
      <c r="A7" s="320" t="s">
        <v>363</v>
      </c>
      <c r="B7" s="320"/>
      <c r="C7" s="323" t="s">
        <v>364</v>
      </c>
      <c r="F7" s="324"/>
      <c r="G7" s="306"/>
      <c r="H7" s="324"/>
      <c r="I7" s="324"/>
      <c r="J7" s="324"/>
      <c r="K7" s="325"/>
    </row>
    <row r="8" spans="3:11" s="322" customFormat="1" ht="21.75">
      <c r="C8" s="323"/>
      <c r="F8" s="324"/>
      <c r="G8" s="306"/>
      <c r="I8" s="324"/>
      <c r="J8" s="324"/>
      <c r="K8" s="325"/>
    </row>
    <row r="9" spans="1:13" s="329" customFormat="1" ht="58.5">
      <c r="A9" s="326" t="s">
        <v>365</v>
      </c>
      <c r="B9" s="327" t="s">
        <v>366</v>
      </c>
      <c r="C9" s="416"/>
      <c r="D9" s="328" t="s">
        <v>367</v>
      </c>
      <c r="E9" s="307" t="s">
        <v>368</v>
      </c>
      <c r="F9" s="307" t="s">
        <v>369</v>
      </c>
      <c r="G9" s="328" t="s">
        <v>370</v>
      </c>
      <c r="H9" s="328" t="s">
        <v>371</v>
      </c>
      <c r="I9" s="328" t="s">
        <v>372</v>
      </c>
      <c r="J9" s="328" t="s">
        <v>304</v>
      </c>
      <c r="K9" s="328" t="s">
        <v>305</v>
      </c>
      <c r="L9" s="328" t="s">
        <v>306</v>
      </c>
      <c r="M9" s="328" t="s">
        <v>313</v>
      </c>
    </row>
    <row r="10" spans="1:13" s="337" customFormat="1" ht="24" customHeight="1">
      <c r="A10" s="330"/>
      <c r="B10" s="331"/>
      <c r="C10" s="332"/>
      <c r="D10" s="333"/>
      <c r="E10" s="334"/>
      <c r="F10" s="308"/>
      <c r="G10" s="334"/>
      <c r="H10" s="334"/>
      <c r="I10" s="334"/>
      <c r="J10" s="335"/>
      <c r="K10" s="336"/>
      <c r="L10" s="336"/>
      <c r="M10" s="336"/>
    </row>
    <row r="11" spans="1:13" s="337" customFormat="1" ht="24" customHeight="1">
      <c r="A11" s="338"/>
      <c r="B11" s="338"/>
      <c r="C11" s="339"/>
      <c r="D11" s="333"/>
      <c r="E11" s="334"/>
      <c r="F11" s="308"/>
      <c r="G11" s="334"/>
      <c r="H11" s="334"/>
      <c r="I11" s="334"/>
      <c r="J11" s="335"/>
      <c r="K11" s="336"/>
      <c r="L11" s="336"/>
      <c r="M11" s="336"/>
    </row>
    <row r="12" spans="1:13" s="337" customFormat="1" ht="24" customHeight="1">
      <c r="A12" s="330"/>
      <c r="B12" s="338"/>
      <c r="C12" s="339"/>
      <c r="D12" s="333"/>
      <c r="E12" s="334"/>
      <c r="F12" s="308"/>
      <c r="G12" s="334"/>
      <c r="H12" s="334"/>
      <c r="I12" s="334"/>
      <c r="J12" s="335"/>
      <c r="K12" s="336"/>
      <c r="L12" s="336"/>
      <c r="M12" s="336"/>
    </row>
    <row r="13" spans="1:13" s="337" customFormat="1" ht="24" customHeight="1">
      <c r="A13" s="330"/>
      <c r="B13" s="338"/>
      <c r="C13" s="339"/>
      <c r="D13" s="333"/>
      <c r="E13" s="334"/>
      <c r="F13" s="308"/>
      <c r="G13" s="334"/>
      <c r="H13" s="334"/>
      <c r="I13" s="334"/>
      <c r="J13" s="335"/>
      <c r="K13" s="336"/>
      <c r="L13" s="336"/>
      <c r="M13" s="336"/>
    </row>
    <row r="14" spans="1:13" s="337" customFormat="1" ht="24" customHeight="1">
      <c r="A14" s="330"/>
      <c r="B14" s="338"/>
      <c r="C14" s="339"/>
      <c r="D14" s="333"/>
      <c r="E14" s="334"/>
      <c r="F14" s="308"/>
      <c r="G14" s="334"/>
      <c r="H14" s="334"/>
      <c r="I14" s="334"/>
      <c r="J14" s="335"/>
      <c r="K14" s="336"/>
      <c r="L14" s="336"/>
      <c r="M14" s="336"/>
    </row>
    <row r="15" spans="1:13" s="337" customFormat="1" ht="24" customHeight="1">
      <c r="A15" s="330"/>
      <c r="B15" s="338"/>
      <c r="C15" s="339"/>
      <c r="D15" s="333"/>
      <c r="E15" s="334"/>
      <c r="F15" s="308"/>
      <c r="G15" s="334"/>
      <c r="H15" s="334"/>
      <c r="I15" s="334"/>
      <c r="J15" s="335"/>
      <c r="K15" s="336"/>
      <c r="L15" s="336"/>
      <c r="M15" s="336"/>
    </row>
    <row r="16" spans="1:13" s="337" customFormat="1" ht="24" customHeight="1">
      <c r="A16" s="330"/>
      <c r="B16" s="338"/>
      <c r="C16" s="339"/>
      <c r="D16" s="333"/>
      <c r="E16" s="334"/>
      <c r="F16" s="308"/>
      <c r="G16" s="334"/>
      <c r="H16" s="334"/>
      <c r="I16" s="334"/>
      <c r="J16" s="335"/>
      <c r="K16" s="336"/>
      <c r="L16" s="336"/>
      <c r="M16" s="336"/>
    </row>
    <row r="17" spans="1:13" s="337" customFormat="1" ht="24" customHeight="1">
      <c r="A17" s="330"/>
      <c r="B17" s="338"/>
      <c r="C17" s="339"/>
      <c r="D17" s="333"/>
      <c r="E17" s="334"/>
      <c r="F17" s="308"/>
      <c r="G17" s="334"/>
      <c r="H17" s="334"/>
      <c r="I17" s="334"/>
      <c r="J17" s="335"/>
      <c r="K17" s="336"/>
      <c r="L17" s="336"/>
      <c r="M17" s="336"/>
    </row>
    <row r="18" spans="1:13" s="337" customFormat="1" ht="24" customHeight="1">
      <c r="A18" s="340"/>
      <c r="B18" s="341"/>
      <c r="C18" s="342"/>
      <c r="D18" s="343"/>
      <c r="E18" s="344"/>
      <c r="F18" s="309"/>
      <c r="G18" s="344"/>
      <c r="H18" s="344"/>
      <c r="I18" s="344"/>
      <c r="J18" s="345"/>
      <c r="K18" s="346"/>
      <c r="L18" s="346"/>
      <c r="M18" s="346"/>
    </row>
    <row r="19" spans="1:13" s="351" customFormat="1" ht="24" customHeight="1">
      <c r="A19" s="584" t="s">
        <v>373</v>
      </c>
      <c r="B19" s="585"/>
      <c r="C19" s="586"/>
      <c r="D19" s="347"/>
      <c r="E19" s="347"/>
      <c r="F19" s="310"/>
      <c r="G19" s="348"/>
      <c r="H19" s="348"/>
      <c r="I19" s="348"/>
      <c r="J19" s="349"/>
      <c r="K19" s="350"/>
      <c r="L19" s="350"/>
      <c r="M19" s="350"/>
    </row>
    <row r="20" spans="3:14" ht="11.25" customHeight="1">
      <c r="C20" s="352"/>
      <c r="D20" s="353"/>
      <c r="E20" s="353"/>
      <c r="F20" s="354"/>
      <c r="G20" s="311"/>
      <c r="H20" s="352"/>
      <c r="I20" s="352"/>
      <c r="J20" s="352"/>
      <c r="K20" s="355"/>
      <c r="L20" s="353"/>
      <c r="M20" s="353"/>
      <c r="N20" s="353"/>
    </row>
    <row r="21" spans="1:5" ht="21.75">
      <c r="A21" s="356" t="s">
        <v>317</v>
      </c>
      <c r="C21" s="357" t="s">
        <v>374</v>
      </c>
      <c r="E21" s="322"/>
    </row>
    <row r="22" ht="19.5">
      <c r="C22" s="357" t="s">
        <v>375</v>
      </c>
    </row>
    <row r="23" ht="19.5">
      <c r="C23" s="360"/>
    </row>
    <row r="24" ht="19.5">
      <c r="C24" s="360"/>
    </row>
    <row r="25" ht="19.5">
      <c r="C25" s="360"/>
    </row>
    <row r="26" ht="18.75">
      <c r="C26" s="359"/>
    </row>
    <row r="27" ht="18.75">
      <c r="C27" s="359"/>
    </row>
  </sheetData>
  <sheetProtection/>
  <mergeCells count="1">
    <mergeCell ref="A19:C19"/>
  </mergeCells>
  <printOptions horizontalCentered="1"/>
  <pageMargins left="0.1968503937007874" right="0.1968503937007874" top="0.5118110236220472" bottom="0.3937007874015748" header="0.1968503937007874" footer="0.1968503937007874"/>
  <pageSetup horizontalDpi="300" verticalDpi="300" orientation="landscape" paperSize="9" scale="95" r:id="rId1"/>
  <headerFooter scaleWithDoc="0">
    <oddFooter>&amp;C&amp;"TH SarabunPSK,Regular"&amp;12&amp;P/&amp;N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C18" sqref="C18"/>
    </sheetView>
  </sheetViews>
  <sheetFormatPr defaultColWidth="10.421875" defaultRowHeight="21.75"/>
  <cols>
    <col min="1" max="1" width="4.28125" style="318" customWidth="1"/>
    <col min="2" max="2" width="6.00390625" style="318" customWidth="1"/>
    <col min="3" max="3" width="26.00390625" style="358" customWidth="1"/>
    <col min="4" max="4" width="11.8515625" style="318" bestFit="1" customWidth="1"/>
    <col min="5" max="5" width="13.421875" style="318" customWidth="1"/>
    <col min="6" max="6" width="11.00390625" style="358" customWidth="1"/>
    <col min="7" max="7" width="10.421875" style="312" customWidth="1"/>
    <col min="8" max="8" width="10.140625" style="358" customWidth="1"/>
    <col min="9" max="9" width="8.00390625" style="358" bestFit="1" customWidth="1"/>
    <col min="10" max="10" width="18.00390625" style="358" customWidth="1"/>
    <col min="11" max="11" width="15.28125" style="359" bestFit="1" customWidth="1"/>
    <col min="12" max="12" width="12.421875" style="318" bestFit="1" customWidth="1"/>
    <col min="13" max="13" width="18.421875" style="318" customWidth="1"/>
    <col min="14" max="14" width="33.28125" style="318" customWidth="1"/>
    <col min="15" max="16384" width="10.421875" style="318" customWidth="1"/>
  </cols>
  <sheetData>
    <row r="1" spans="3:13" s="313" customFormat="1" ht="15.75" customHeight="1">
      <c r="C1" s="314"/>
      <c r="F1" s="314"/>
      <c r="G1" s="304"/>
      <c r="H1" s="314"/>
      <c r="I1" s="314"/>
      <c r="J1" s="314"/>
      <c r="K1" s="315"/>
      <c r="M1" s="305" t="s">
        <v>361</v>
      </c>
    </row>
    <row r="2" spans="3:13" s="313" customFormat="1" ht="15.75" customHeight="1">
      <c r="C2" s="314"/>
      <c r="F2" s="314"/>
      <c r="G2" s="304"/>
      <c r="H2" s="314"/>
      <c r="I2" s="314"/>
      <c r="J2" s="314"/>
      <c r="K2" s="315"/>
      <c r="M2" s="305" t="s">
        <v>418</v>
      </c>
    </row>
    <row r="3" spans="1:14" ht="24">
      <c r="A3" s="316" t="s">
        <v>362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7"/>
    </row>
    <row r="4" spans="1:14" ht="21.75">
      <c r="A4" s="319" t="s">
        <v>417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20"/>
    </row>
    <row r="5" spans="1:14" s="322" customFormat="1" ht="26.25" customHeight="1">
      <c r="A5" s="320" t="s">
        <v>509</v>
      </c>
      <c r="B5" s="321"/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</row>
    <row r="6" spans="1:14" ht="21.75">
      <c r="A6" s="320" t="s">
        <v>510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</row>
    <row r="7" spans="1:14" ht="24">
      <c r="A7" s="320" t="s">
        <v>363</v>
      </c>
      <c r="B7" s="320"/>
      <c r="C7" s="361" t="s">
        <v>376</v>
      </c>
      <c r="D7" s="322"/>
      <c r="E7" s="322"/>
      <c r="F7" s="324"/>
      <c r="G7" s="306"/>
      <c r="H7" s="324"/>
      <c r="I7" s="324"/>
      <c r="J7" s="324"/>
      <c r="K7" s="325"/>
      <c r="L7" s="321"/>
      <c r="M7" s="321"/>
      <c r="N7" s="321"/>
    </row>
    <row r="8" spans="1:14" ht="21" customHeight="1">
      <c r="A8" s="322"/>
      <c r="B8" s="322"/>
      <c r="C8" s="361" t="s">
        <v>377</v>
      </c>
      <c r="D8" s="322"/>
      <c r="E8" s="322"/>
      <c r="F8" s="324"/>
      <c r="G8" s="306"/>
      <c r="H8" s="322"/>
      <c r="I8" s="324"/>
      <c r="J8" s="324"/>
      <c r="K8" s="325"/>
      <c r="L8" s="321"/>
      <c r="M8" s="321"/>
      <c r="N8" s="321"/>
    </row>
    <row r="9" spans="3:11" s="322" customFormat="1" ht="21" customHeight="1">
      <c r="C9" s="361" t="s">
        <v>378</v>
      </c>
      <c r="D9" s="324"/>
      <c r="E9" s="324"/>
      <c r="F9" s="324"/>
      <c r="G9" s="306"/>
      <c r="H9" s="324"/>
      <c r="I9" s="324"/>
      <c r="J9" s="324"/>
      <c r="K9" s="325"/>
    </row>
    <row r="10" spans="3:11" s="322" customFormat="1" ht="18.75" customHeight="1">
      <c r="C10" s="362"/>
      <c r="D10" s="324"/>
      <c r="E10" s="324"/>
      <c r="F10" s="324"/>
      <c r="G10" s="306"/>
      <c r="H10" s="324"/>
      <c r="I10" s="324"/>
      <c r="J10" s="324"/>
      <c r="K10" s="325"/>
    </row>
    <row r="11" spans="1:13" s="329" customFormat="1" ht="39">
      <c r="A11" s="326" t="s">
        <v>365</v>
      </c>
      <c r="B11" s="327" t="s">
        <v>366</v>
      </c>
      <c r="C11" s="416"/>
      <c r="D11" s="328" t="s">
        <v>367</v>
      </c>
      <c r="E11" s="328" t="s">
        <v>379</v>
      </c>
      <c r="F11" s="307" t="s">
        <v>380</v>
      </c>
      <c r="G11" s="328" t="s">
        <v>370</v>
      </c>
      <c r="H11" s="328" t="s">
        <v>371</v>
      </c>
      <c r="I11" s="328" t="s">
        <v>372</v>
      </c>
      <c r="J11" s="328" t="s">
        <v>304</v>
      </c>
      <c r="K11" s="328" t="s">
        <v>305</v>
      </c>
      <c r="L11" s="328" t="s">
        <v>306</v>
      </c>
      <c r="M11" s="328" t="s">
        <v>313</v>
      </c>
    </row>
    <row r="12" spans="1:13" s="337" customFormat="1" ht="23.25" customHeight="1">
      <c r="A12" s="330"/>
      <c r="B12" s="331"/>
      <c r="C12" s="332"/>
      <c r="D12" s="333"/>
      <c r="E12" s="334"/>
      <c r="F12" s="308"/>
      <c r="G12" s="334"/>
      <c r="H12" s="334"/>
      <c r="I12" s="334"/>
      <c r="J12" s="335"/>
      <c r="K12" s="336"/>
      <c r="L12" s="336"/>
      <c r="M12" s="336"/>
    </row>
    <row r="13" spans="1:13" s="337" customFormat="1" ht="23.25" customHeight="1">
      <c r="A13" s="338"/>
      <c r="B13" s="338"/>
      <c r="C13" s="339"/>
      <c r="D13" s="333"/>
      <c r="E13" s="334"/>
      <c r="F13" s="308"/>
      <c r="G13" s="334"/>
      <c r="H13" s="334"/>
      <c r="I13" s="334"/>
      <c r="J13" s="335"/>
      <c r="K13" s="336"/>
      <c r="L13" s="336"/>
      <c r="M13" s="336"/>
    </row>
    <row r="14" spans="1:13" s="337" customFormat="1" ht="23.25" customHeight="1">
      <c r="A14" s="330"/>
      <c r="B14" s="338"/>
      <c r="C14" s="339"/>
      <c r="D14" s="333"/>
      <c r="E14" s="334"/>
      <c r="F14" s="308"/>
      <c r="G14" s="334"/>
      <c r="H14" s="334"/>
      <c r="I14" s="334"/>
      <c r="J14" s="335"/>
      <c r="K14" s="336"/>
      <c r="L14" s="336"/>
      <c r="M14" s="336"/>
    </row>
    <row r="15" spans="1:13" s="337" customFormat="1" ht="23.25" customHeight="1">
      <c r="A15" s="330"/>
      <c r="B15" s="338"/>
      <c r="C15" s="339"/>
      <c r="D15" s="333"/>
      <c r="E15" s="334"/>
      <c r="F15" s="308"/>
      <c r="G15" s="334"/>
      <c r="H15" s="334"/>
      <c r="I15" s="334"/>
      <c r="J15" s="335"/>
      <c r="K15" s="336"/>
      <c r="L15" s="336"/>
      <c r="M15" s="336"/>
    </row>
    <row r="16" spans="1:13" s="337" customFormat="1" ht="23.25" customHeight="1">
      <c r="A16" s="330"/>
      <c r="B16" s="338"/>
      <c r="C16" s="339"/>
      <c r="D16" s="333"/>
      <c r="E16" s="334"/>
      <c r="F16" s="308"/>
      <c r="G16" s="334"/>
      <c r="H16" s="334"/>
      <c r="I16" s="334"/>
      <c r="J16" s="335"/>
      <c r="K16" s="336"/>
      <c r="L16" s="336"/>
      <c r="M16" s="336"/>
    </row>
    <row r="17" spans="1:13" s="337" customFormat="1" ht="23.25" customHeight="1">
      <c r="A17" s="330"/>
      <c r="B17" s="338"/>
      <c r="C17" s="339"/>
      <c r="D17" s="333"/>
      <c r="E17" s="334"/>
      <c r="F17" s="308"/>
      <c r="G17" s="334"/>
      <c r="H17" s="334"/>
      <c r="I17" s="334"/>
      <c r="J17" s="335"/>
      <c r="K17" s="336"/>
      <c r="L17" s="336"/>
      <c r="M17" s="336"/>
    </row>
    <row r="18" spans="1:13" s="337" customFormat="1" ht="23.25" customHeight="1">
      <c r="A18" s="330"/>
      <c r="B18" s="338"/>
      <c r="C18" s="339"/>
      <c r="D18" s="333"/>
      <c r="E18" s="334"/>
      <c r="F18" s="308"/>
      <c r="G18" s="334"/>
      <c r="H18" s="334"/>
      <c r="I18" s="334"/>
      <c r="J18" s="335"/>
      <c r="K18" s="336"/>
      <c r="L18" s="336"/>
      <c r="M18" s="336"/>
    </row>
    <row r="19" spans="1:13" s="337" customFormat="1" ht="23.25" customHeight="1">
      <c r="A19" s="330"/>
      <c r="B19" s="338"/>
      <c r="C19" s="339"/>
      <c r="D19" s="333"/>
      <c r="E19" s="334"/>
      <c r="F19" s="308"/>
      <c r="G19" s="334"/>
      <c r="H19" s="334"/>
      <c r="I19" s="334"/>
      <c r="J19" s="335"/>
      <c r="K19" s="336"/>
      <c r="L19" s="336"/>
      <c r="M19" s="336"/>
    </row>
    <row r="20" spans="1:13" s="337" customFormat="1" ht="23.25" customHeight="1">
      <c r="A20" s="340"/>
      <c r="B20" s="341"/>
      <c r="C20" s="342"/>
      <c r="D20" s="343"/>
      <c r="E20" s="344"/>
      <c r="F20" s="309"/>
      <c r="G20" s="344"/>
      <c r="H20" s="344"/>
      <c r="I20" s="344"/>
      <c r="J20" s="345"/>
      <c r="K20" s="346"/>
      <c r="L20" s="346"/>
      <c r="M20" s="346"/>
    </row>
    <row r="21" spans="1:13" s="351" customFormat="1" ht="23.25" customHeight="1">
      <c r="A21" s="587" t="s">
        <v>373</v>
      </c>
      <c r="B21" s="587"/>
      <c r="C21" s="587"/>
      <c r="D21" s="347"/>
      <c r="E21" s="347"/>
      <c r="F21" s="310"/>
      <c r="G21" s="348"/>
      <c r="H21" s="348"/>
      <c r="I21" s="348"/>
      <c r="J21" s="349"/>
      <c r="K21" s="350"/>
      <c r="L21" s="350"/>
      <c r="M21" s="350"/>
    </row>
    <row r="22" spans="3:14" ht="11.25" customHeight="1">
      <c r="C22" s="352"/>
      <c r="D22" s="353"/>
      <c r="E22" s="353"/>
      <c r="F22" s="354"/>
      <c r="G22" s="311"/>
      <c r="H22" s="352"/>
      <c r="I22" s="352"/>
      <c r="J22" s="352"/>
      <c r="K22" s="355"/>
      <c r="L22" s="353"/>
      <c r="M22" s="353"/>
      <c r="N22" s="353"/>
    </row>
    <row r="23" spans="1:5" ht="24">
      <c r="A23" s="363" t="s">
        <v>317</v>
      </c>
      <c r="B23" s="322"/>
      <c r="C23" s="322" t="s">
        <v>381</v>
      </c>
      <c r="E23" s="322"/>
    </row>
    <row r="24" ht="21.75">
      <c r="C24" s="325" t="s">
        <v>382</v>
      </c>
    </row>
    <row r="25" ht="19.5">
      <c r="C25" s="360"/>
    </row>
    <row r="26" ht="19.5">
      <c r="C26" s="360"/>
    </row>
    <row r="27" ht="19.5">
      <c r="C27" s="360"/>
    </row>
  </sheetData>
  <sheetProtection/>
  <mergeCells count="1">
    <mergeCell ref="A21:C21"/>
  </mergeCells>
  <printOptions horizontalCentered="1"/>
  <pageMargins left="0.1968503937007874" right="0.1968503937007874" top="0.5118110236220472" bottom="0.3937007874015748" header="0.1968503937007874" footer="0.1968503937007874"/>
  <pageSetup horizontalDpi="300" verticalDpi="300" orientation="landscape" paperSize="9" scale="95" r:id="rId1"/>
  <headerFooter scaleWithDoc="0">
    <oddFooter>&amp;C&amp;"TH SarabunPSK,Regular"&amp;12&amp;P/&amp;N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สำนักงบประมาณ D00-0082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สำนักงบประมาณ</dc:creator>
  <cp:keywords/>
  <dc:description/>
  <cp:lastModifiedBy>Windows User</cp:lastModifiedBy>
  <cp:lastPrinted>2018-10-25T10:03:32Z</cp:lastPrinted>
  <dcterms:created xsi:type="dcterms:W3CDTF">2003-01-29T03:00:31Z</dcterms:created>
  <dcterms:modified xsi:type="dcterms:W3CDTF">2018-10-30T05:58:37Z</dcterms:modified>
  <cp:category/>
  <cp:version/>
  <cp:contentType/>
  <cp:contentStatus/>
</cp:coreProperties>
</file>